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duction Forecast\PF2020_Forecast\Forecast Report\PF2020\"/>
    </mc:Choice>
  </mc:AlternateContent>
  <xr:revisionPtr revIDLastSave="0" documentId="13_ncr:1_{D33B49EC-F341-4FDA-B8F3-6FC38A0339F7}" xr6:coauthVersionLast="47" xr6:coauthVersionMax="47" xr10:uidLastSave="{00000000-0000-0000-0000-000000000000}"/>
  <bookViews>
    <workbookView xWindow="-28920" yWindow="-7755" windowWidth="29040" windowHeight="15840" xr2:uid="{A5EC7210-F855-40C3-A2FE-4DEB3B615718}"/>
  </bookViews>
  <sheets>
    <sheet name="Index" sheetId="12" r:id="rId1"/>
    <sheet name="NFI Regions" sheetId="13" r:id="rId2"/>
    <sheet name="Table 1" sheetId="2" r:id="rId3"/>
    <sheet name="Table 2" sheetId="3" r:id="rId4"/>
    <sheet name="Table 3" sheetId="4" r:id="rId5"/>
    <sheet name="Table 4" sheetId="5" r:id="rId6"/>
    <sheet name="Table 5" sheetId="7" r:id="rId7"/>
    <sheet name="Table 6 " sheetId="10" r:id="rId8"/>
    <sheet name="Table 8" sheetId="11" r:id="rId9"/>
    <sheet name="Input" sheetId="1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1" l="1"/>
  <c r="F23" i="11" s="1"/>
  <c r="C23" i="11"/>
  <c r="D16" i="11"/>
  <c r="C16" i="11"/>
  <c r="D7" i="11"/>
  <c r="C7" i="11"/>
  <c r="F7" i="11" s="1"/>
  <c r="F16" i="11"/>
  <c r="E23" i="11"/>
  <c r="E16" i="11"/>
  <c r="E7" i="11"/>
  <c r="G23" i="10" l="1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G9" i="10"/>
  <c r="F9" i="10"/>
  <c r="G8" i="10"/>
  <c r="F8" i="10"/>
  <c r="G7" i="10"/>
  <c r="F7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D9" i="10"/>
  <c r="C9" i="10"/>
  <c r="D8" i="10"/>
  <c r="C8" i="10"/>
  <c r="D7" i="10"/>
  <c r="C7" i="10"/>
  <c r="E23" i="10"/>
  <c r="H23" i="10"/>
  <c r="E16" i="10"/>
  <c r="H16" i="10"/>
  <c r="E7" i="10"/>
  <c r="H7" i="10"/>
  <c r="D108" i="4" l="1"/>
  <c r="C108" i="4"/>
  <c r="D107" i="4"/>
  <c r="C107" i="4"/>
  <c r="D106" i="4"/>
  <c r="C106" i="4"/>
  <c r="D105" i="4"/>
  <c r="C105" i="4"/>
  <c r="D104" i="4"/>
  <c r="C104" i="4"/>
  <c r="E108" i="4"/>
  <c r="E107" i="4"/>
  <c r="E106" i="4"/>
  <c r="E105" i="4"/>
  <c r="E104" i="4"/>
  <c r="D66" i="4"/>
  <c r="C66" i="4"/>
  <c r="D65" i="4"/>
  <c r="C65" i="4"/>
  <c r="D64" i="4"/>
  <c r="C64" i="4"/>
  <c r="D63" i="4"/>
  <c r="C63" i="4"/>
  <c r="D62" i="4"/>
  <c r="C62" i="4"/>
  <c r="E66" i="4"/>
  <c r="E65" i="4"/>
  <c r="E64" i="4"/>
  <c r="E63" i="4"/>
  <c r="E62" i="4"/>
  <c r="D12" i="4"/>
  <c r="C12" i="4"/>
  <c r="D11" i="4"/>
  <c r="C11" i="4"/>
  <c r="D10" i="4"/>
  <c r="C10" i="4"/>
  <c r="D9" i="4"/>
  <c r="C9" i="4"/>
  <c r="D8" i="4"/>
  <c r="C8" i="4"/>
  <c r="E12" i="4"/>
  <c r="E11" i="4"/>
  <c r="E10" i="4"/>
  <c r="E9" i="4"/>
  <c r="E8" i="4"/>
  <c r="D23" i="3"/>
  <c r="C23" i="3"/>
  <c r="E23" i="3"/>
  <c r="F62" i="4" l="1"/>
  <c r="D16" i="3"/>
  <c r="C16" i="3"/>
  <c r="D7" i="3"/>
  <c r="C7" i="3"/>
  <c r="E16" i="3"/>
  <c r="E7" i="3"/>
  <c r="F23" i="3"/>
  <c r="C22" i="3"/>
  <c r="D22" i="3"/>
  <c r="E22" i="3"/>
  <c r="C23" i="2"/>
  <c r="C16" i="2"/>
  <c r="C7" i="2"/>
  <c r="F22" i="3" l="1"/>
  <c r="F16" i="3"/>
  <c r="F7" i="3"/>
  <c r="D23" i="2"/>
  <c r="E23" i="2"/>
  <c r="D16" i="2"/>
  <c r="F16" i="2" s="1"/>
  <c r="E16" i="2"/>
  <c r="F23" i="2"/>
  <c r="D7" i="2"/>
  <c r="F7" i="2" s="1"/>
  <c r="E7" i="2"/>
  <c r="K213" i="7" l="1"/>
  <c r="I213" i="7"/>
  <c r="G213" i="7"/>
  <c r="E213" i="7"/>
  <c r="C213" i="7"/>
  <c r="K200" i="7"/>
  <c r="I200" i="7"/>
  <c r="G200" i="7"/>
  <c r="E200" i="7"/>
  <c r="C200" i="7"/>
  <c r="K187" i="7"/>
  <c r="I187" i="7"/>
  <c r="G187" i="7"/>
  <c r="E187" i="7"/>
  <c r="C187" i="7"/>
  <c r="K174" i="7"/>
  <c r="I174" i="7"/>
  <c r="G174" i="7"/>
  <c r="E174" i="7"/>
  <c r="C174" i="7"/>
  <c r="K161" i="7"/>
  <c r="I161" i="7"/>
  <c r="G161" i="7"/>
  <c r="E161" i="7"/>
  <c r="C161" i="7"/>
  <c r="K148" i="7"/>
  <c r="I148" i="7"/>
  <c r="G148" i="7"/>
  <c r="E148" i="7"/>
  <c r="C148" i="7"/>
  <c r="K135" i="7"/>
  <c r="I135" i="7"/>
  <c r="G135" i="7"/>
  <c r="E135" i="7"/>
  <c r="C135" i="7"/>
  <c r="K122" i="7"/>
  <c r="I122" i="7"/>
  <c r="G122" i="7"/>
  <c r="E122" i="7"/>
  <c r="C122" i="7"/>
  <c r="K109" i="7"/>
  <c r="I109" i="7"/>
  <c r="G109" i="7"/>
  <c r="E109" i="7"/>
  <c r="C109" i="7"/>
  <c r="K96" i="7"/>
  <c r="I96" i="7"/>
  <c r="G96" i="7"/>
  <c r="E96" i="7"/>
  <c r="C96" i="7"/>
  <c r="K83" i="7"/>
  <c r="I83" i="7"/>
  <c r="G83" i="7"/>
  <c r="E83" i="7"/>
  <c r="C83" i="7"/>
  <c r="K70" i="7"/>
  <c r="I70" i="7"/>
  <c r="G70" i="7"/>
  <c r="E70" i="7"/>
  <c r="C70" i="7"/>
  <c r="K57" i="7"/>
  <c r="I57" i="7"/>
  <c r="G57" i="7"/>
  <c r="E57" i="7"/>
  <c r="C57" i="7"/>
  <c r="K44" i="7"/>
  <c r="I44" i="7"/>
  <c r="G44" i="7"/>
  <c r="E44" i="7"/>
  <c r="C44" i="7"/>
  <c r="K31" i="7"/>
  <c r="I31" i="7"/>
  <c r="G31" i="7"/>
  <c r="E31" i="7"/>
  <c r="C31" i="7"/>
  <c r="K18" i="7"/>
  <c r="I18" i="7"/>
  <c r="G18" i="7"/>
  <c r="E18" i="7"/>
  <c r="C18" i="7"/>
  <c r="O229" i="5"/>
  <c r="L229" i="5"/>
  <c r="I229" i="5"/>
  <c r="F229" i="5"/>
  <c r="C229" i="5"/>
  <c r="O215" i="5"/>
  <c r="L215" i="5"/>
  <c r="I215" i="5"/>
  <c r="F215" i="5"/>
  <c r="C215" i="5"/>
  <c r="O201" i="5"/>
  <c r="L201" i="5"/>
  <c r="I201" i="5"/>
  <c r="F201" i="5"/>
  <c r="C201" i="5"/>
  <c r="O187" i="5"/>
  <c r="L187" i="5"/>
  <c r="I187" i="5"/>
  <c r="F187" i="5"/>
  <c r="C187" i="5"/>
  <c r="O173" i="5"/>
  <c r="L173" i="5"/>
  <c r="I173" i="5"/>
  <c r="F173" i="5"/>
  <c r="C173" i="5"/>
  <c r="O159" i="5"/>
  <c r="L159" i="5"/>
  <c r="I159" i="5"/>
  <c r="F159" i="5"/>
  <c r="C159" i="5"/>
  <c r="O145" i="5"/>
  <c r="L145" i="5"/>
  <c r="I145" i="5"/>
  <c r="F145" i="5"/>
  <c r="C145" i="5"/>
  <c r="O131" i="5"/>
  <c r="L131" i="5"/>
  <c r="I131" i="5"/>
  <c r="F131" i="5"/>
  <c r="C131" i="5"/>
  <c r="O117" i="5"/>
  <c r="L117" i="5"/>
  <c r="I117" i="5"/>
  <c r="F117" i="5"/>
  <c r="C117" i="5"/>
  <c r="O103" i="5"/>
  <c r="L103" i="5"/>
  <c r="I103" i="5"/>
  <c r="F103" i="5"/>
  <c r="C103" i="5"/>
  <c r="O89" i="5"/>
  <c r="L89" i="5"/>
  <c r="I89" i="5"/>
  <c r="F89" i="5"/>
  <c r="C89" i="5"/>
  <c r="O75" i="5"/>
  <c r="L75" i="5"/>
  <c r="I75" i="5"/>
  <c r="F75" i="5"/>
  <c r="C75" i="5"/>
  <c r="O61" i="5"/>
  <c r="L61" i="5"/>
  <c r="I61" i="5"/>
  <c r="F61" i="5"/>
  <c r="C61" i="5"/>
  <c r="O47" i="5"/>
  <c r="L47" i="5"/>
  <c r="I47" i="5"/>
  <c r="F47" i="5"/>
  <c r="C47" i="5"/>
  <c r="O33" i="5"/>
  <c r="L33" i="5"/>
  <c r="I33" i="5"/>
  <c r="F33" i="5"/>
  <c r="C33" i="5"/>
  <c r="O19" i="5"/>
  <c r="L19" i="5"/>
  <c r="I19" i="5"/>
  <c r="F19" i="5"/>
  <c r="C19" i="5"/>
  <c r="P241" i="5"/>
  <c r="O241" i="5"/>
  <c r="P240" i="5"/>
  <c r="O240" i="5"/>
  <c r="P239" i="5"/>
  <c r="O239" i="5"/>
  <c r="P238" i="5"/>
  <c r="O238" i="5"/>
  <c r="P237" i="5"/>
  <c r="O237" i="5"/>
  <c r="P236" i="5"/>
  <c r="O236" i="5"/>
  <c r="P235" i="5"/>
  <c r="O235" i="5"/>
  <c r="P234" i="5"/>
  <c r="O234" i="5"/>
  <c r="P233" i="5"/>
  <c r="O233" i="5"/>
  <c r="M241" i="5"/>
  <c r="L241" i="5"/>
  <c r="M240" i="5"/>
  <c r="L240" i="5"/>
  <c r="M239" i="5"/>
  <c r="L239" i="5"/>
  <c r="M238" i="5"/>
  <c r="L238" i="5"/>
  <c r="M237" i="5"/>
  <c r="L237" i="5"/>
  <c r="M236" i="5"/>
  <c r="L236" i="5"/>
  <c r="M235" i="5"/>
  <c r="L235" i="5"/>
  <c r="M234" i="5"/>
  <c r="L234" i="5"/>
  <c r="M233" i="5"/>
  <c r="L233" i="5"/>
  <c r="J241" i="5"/>
  <c r="I241" i="5"/>
  <c r="J240" i="5"/>
  <c r="I240" i="5"/>
  <c r="J239" i="5"/>
  <c r="I239" i="5"/>
  <c r="J238" i="5"/>
  <c r="I238" i="5"/>
  <c r="J237" i="5"/>
  <c r="I237" i="5"/>
  <c r="J236" i="5"/>
  <c r="I236" i="5"/>
  <c r="J235" i="5"/>
  <c r="I235" i="5"/>
  <c r="J234" i="5"/>
  <c r="I234" i="5"/>
  <c r="J233" i="5"/>
  <c r="I233" i="5"/>
  <c r="G241" i="5"/>
  <c r="F241" i="5"/>
  <c r="G240" i="5"/>
  <c r="F240" i="5"/>
  <c r="G239" i="5"/>
  <c r="F239" i="5"/>
  <c r="G238" i="5"/>
  <c r="F238" i="5"/>
  <c r="G237" i="5"/>
  <c r="F237" i="5"/>
  <c r="G236" i="5"/>
  <c r="F236" i="5"/>
  <c r="G235" i="5"/>
  <c r="F235" i="5"/>
  <c r="G234" i="5"/>
  <c r="F234" i="5"/>
  <c r="G233" i="5"/>
  <c r="F233" i="5"/>
  <c r="D241" i="5"/>
  <c r="C241" i="5"/>
  <c r="D240" i="5"/>
  <c r="C240" i="5"/>
  <c r="D239" i="5"/>
  <c r="C239" i="5"/>
  <c r="D238" i="5"/>
  <c r="C238" i="5"/>
  <c r="D237" i="5"/>
  <c r="C237" i="5"/>
  <c r="D236" i="5"/>
  <c r="C236" i="5"/>
  <c r="D235" i="5"/>
  <c r="C235" i="5"/>
  <c r="D234" i="5"/>
  <c r="C234" i="5"/>
  <c r="D233" i="5"/>
  <c r="C233" i="5"/>
  <c r="Q233" i="5"/>
  <c r="Q234" i="5"/>
  <c r="Q235" i="5"/>
  <c r="Q236" i="5"/>
  <c r="Q237" i="5"/>
  <c r="Q238" i="5"/>
  <c r="Q239" i="5"/>
  <c r="Q240" i="5"/>
  <c r="Q241" i="5"/>
  <c r="N233" i="5"/>
  <c r="N234" i="5"/>
  <c r="N235" i="5"/>
  <c r="N236" i="5"/>
  <c r="N237" i="5"/>
  <c r="N238" i="5"/>
  <c r="N239" i="5"/>
  <c r="N240" i="5"/>
  <c r="N241" i="5"/>
  <c r="K233" i="5"/>
  <c r="K234" i="5"/>
  <c r="K235" i="5"/>
  <c r="K236" i="5"/>
  <c r="K237" i="5"/>
  <c r="K238" i="5"/>
  <c r="K239" i="5"/>
  <c r="K240" i="5"/>
  <c r="K241" i="5"/>
  <c r="H233" i="5"/>
  <c r="H234" i="5"/>
  <c r="H235" i="5"/>
  <c r="H236" i="5"/>
  <c r="H237" i="5"/>
  <c r="H238" i="5"/>
  <c r="H239" i="5"/>
  <c r="H240" i="5"/>
  <c r="H241" i="5"/>
  <c r="E233" i="5"/>
  <c r="E234" i="5"/>
  <c r="E235" i="5"/>
  <c r="E236" i="5"/>
  <c r="E237" i="5"/>
  <c r="E238" i="5"/>
  <c r="E239" i="5"/>
  <c r="E240" i="5"/>
  <c r="E241" i="5"/>
  <c r="P143" i="5"/>
  <c r="O143" i="5"/>
  <c r="P142" i="5"/>
  <c r="O142" i="5"/>
  <c r="P141" i="5"/>
  <c r="O141" i="5"/>
  <c r="P140" i="5"/>
  <c r="O140" i="5"/>
  <c r="P139" i="5"/>
  <c r="O139" i="5"/>
  <c r="P138" i="5"/>
  <c r="O138" i="5"/>
  <c r="P137" i="5"/>
  <c r="O137" i="5"/>
  <c r="P136" i="5"/>
  <c r="O136" i="5"/>
  <c r="P135" i="5"/>
  <c r="O135" i="5"/>
  <c r="M143" i="5"/>
  <c r="L143" i="5"/>
  <c r="M142" i="5"/>
  <c r="L142" i="5"/>
  <c r="M141" i="5"/>
  <c r="L141" i="5"/>
  <c r="M140" i="5"/>
  <c r="L140" i="5"/>
  <c r="M139" i="5"/>
  <c r="L139" i="5"/>
  <c r="M138" i="5"/>
  <c r="L138" i="5"/>
  <c r="M137" i="5"/>
  <c r="L137" i="5"/>
  <c r="M136" i="5"/>
  <c r="L136" i="5"/>
  <c r="M135" i="5"/>
  <c r="L135" i="5"/>
  <c r="J143" i="5"/>
  <c r="I143" i="5"/>
  <c r="J142" i="5"/>
  <c r="I142" i="5"/>
  <c r="J141" i="5"/>
  <c r="I141" i="5"/>
  <c r="J140" i="5"/>
  <c r="I140" i="5"/>
  <c r="J139" i="5"/>
  <c r="I139" i="5"/>
  <c r="J138" i="5"/>
  <c r="I138" i="5"/>
  <c r="J137" i="5"/>
  <c r="I137" i="5"/>
  <c r="J136" i="5"/>
  <c r="I136" i="5"/>
  <c r="J135" i="5"/>
  <c r="I135" i="5"/>
  <c r="G143" i="5"/>
  <c r="F143" i="5"/>
  <c r="G142" i="5"/>
  <c r="F142" i="5"/>
  <c r="G141" i="5"/>
  <c r="F141" i="5"/>
  <c r="G140" i="5"/>
  <c r="F140" i="5"/>
  <c r="G139" i="5"/>
  <c r="F139" i="5"/>
  <c r="G138" i="5"/>
  <c r="F138" i="5"/>
  <c r="G137" i="5"/>
  <c r="F137" i="5"/>
  <c r="G136" i="5"/>
  <c r="F136" i="5"/>
  <c r="G135" i="5"/>
  <c r="F135" i="5"/>
  <c r="D143" i="5"/>
  <c r="C143" i="5"/>
  <c r="D142" i="5"/>
  <c r="C142" i="5"/>
  <c r="D141" i="5"/>
  <c r="C141" i="5"/>
  <c r="D140" i="5"/>
  <c r="C140" i="5"/>
  <c r="D139" i="5"/>
  <c r="C139" i="5"/>
  <c r="D138" i="5"/>
  <c r="C138" i="5"/>
  <c r="D137" i="5"/>
  <c r="C137" i="5"/>
  <c r="D136" i="5"/>
  <c r="C136" i="5"/>
  <c r="D135" i="5"/>
  <c r="C135" i="5"/>
  <c r="Q135" i="5"/>
  <c r="Q136" i="5"/>
  <c r="Q137" i="5"/>
  <c r="Q138" i="5"/>
  <c r="Q139" i="5"/>
  <c r="Q140" i="5"/>
  <c r="Q141" i="5"/>
  <c r="Q142" i="5"/>
  <c r="Q143" i="5"/>
  <c r="N135" i="5"/>
  <c r="N136" i="5"/>
  <c r="N137" i="5"/>
  <c r="N138" i="5"/>
  <c r="N139" i="5"/>
  <c r="N140" i="5"/>
  <c r="N141" i="5"/>
  <c r="N142" i="5"/>
  <c r="N143" i="5"/>
  <c r="K135" i="5"/>
  <c r="K136" i="5"/>
  <c r="K137" i="5"/>
  <c r="K138" i="5"/>
  <c r="K139" i="5"/>
  <c r="K140" i="5"/>
  <c r="K141" i="5"/>
  <c r="K142" i="5"/>
  <c r="K143" i="5"/>
  <c r="H135" i="5"/>
  <c r="H136" i="5"/>
  <c r="H137" i="5"/>
  <c r="H138" i="5"/>
  <c r="H139" i="5"/>
  <c r="H140" i="5"/>
  <c r="H141" i="5"/>
  <c r="H142" i="5"/>
  <c r="H143" i="5"/>
  <c r="E135" i="5"/>
  <c r="E136" i="5"/>
  <c r="E137" i="5"/>
  <c r="E138" i="5"/>
  <c r="E139" i="5"/>
  <c r="E140" i="5"/>
  <c r="E141" i="5"/>
  <c r="E142" i="5"/>
  <c r="E143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I9" i="5"/>
  <c r="J9" i="5"/>
  <c r="I10" i="5"/>
  <c r="J10" i="5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J17" i="5"/>
  <c r="L9" i="5"/>
  <c r="M9" i="5"/>
  <c r="L10" i="5"/>
  <c r="M10" i="5"/>
  <c r="L11" i="5"/>
  <c r="M11" i="5"/>
  <c r="L12" i="5"/>
  <c r="M12" i="5"/>
  <c r="L13" i="5"/>
  <c r="M13" i="5"/>
  <c r="L14" i="5"/>
  <c r="M14" i="5"/>
  <c r="L15" i="5"/>
  <c r="M15" i="5"/>
  <c r="L16" i="5"/>
  <c r="M16" i="5"/>
  <c r="L17" i="5"/>
  <c r="M17" i="5"/>
  <c r="O9" i="5"/>
  <c r="P9" i="5"/>
  <c r="O10" i="5"/>
  <c r="P10" i="5"/>
  <c r="O11" i="5"/>
  <c r="P11" i="5"/>
  <c r="O12" i="5"/>
  <c r="P12" i="5"/>
  <c r="O13" i="5"/>
  <c r="P13" i="5"/>
  <c r="O14" i="5"/>
  <c r="P14" i="5"/>
  <c r="O15" i="5"/>
  <c r="P15" i="5"/>
  <c r="O16" i="5"/>
  <c r="P16" i="5"/>
  <c r="O17" i="5"/>
  <c r="P17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Q9" i="5"/>
  <c r="Q10" i="5"/>
  <c r="Q11" i="5"/>
  <c r="Q12" i="5"/>
  <c r="Q13" i="5"/>
  <c r="Q14" i="5"/>
  <c r="Q15" i="5"/>
  <c r="Q16" i="5"/>
  <c r="Q17" i="5"/>
  <c r="N9" i="5"/>
  <c r="N10" i="5"/>
  <c r="N11" i="5"/>
  <c r="N12" i="5"/>
  <c r="N13" i="5"/>
  <c r="N14" i="5"/>
  <c r="N15" i="5"/>
  <c r="N16" i="5"/>
  <c r="N17" i="5"/>
  <c r="K9" i="5"/>
  <c r="K10" i="5"/>
  <c r="K11" i="5"/>
  <c r="K12" i="5"/>
  <c r="K13" i="5"/>
  <c r="K14" i="5"/>
  <c r="K15" i="5"/>
  <c r="K16" i="5"/>
  <c r="K17" i="5"/>
  <c r="H9" i="5"/>
  <c r="H10" i="5"/>
  <c r="H11" i="5"/>
  <c r="H12" i="5"/>
  <c r="H13" i="5"/>
  <c r="H14" i="5"/>
  <c r="H15" i="5"/>
  <c r="H16" i="5"/>
  <c r="H17" i="5"/>
  <c r="E9" i="5"/>
  <c r="E10" i="5"/>
  <c r="E11" i="5"/>
  <c r="E12" i="5"/>
  <c r="E13" i="5"/>
  <c r="E14" i="5"/>
  <c r="E15" i="5"/>
  <c r="E16" i="5"/>
  <c r="E17" i="5"/>
  <c r="S223" i="1"/>
  <c r="Q223" i="1"/>
  <c r="O223" i="1"/>
  <c r="M223" i="1"/>
  <c r="K223" i="1"/>
  <c r="G223" i="1"/>
  <c r="F223" i="1"/>
  <c r="E223" i="1"/>
  <c r="D223" i="1"/>
  <c r="S139" i="1"/>
  <c r="Q139" i="1"/>
  <c r="O139" i="1"/>
  <c r="M139" i="1"/>
  <c r="K139" i="1"/>
  <c r="G139" i="1"/>
  <c r="F139" i="1"/>
  <c r="E139" i="1"/>
  <c r="D139" i="1"/>
  <c r="C139" i="1"/>
  <c r="R31" i="1"/>
  <c r="P31" i="1"/>
  <c r="N31" i="1"/>
  <c r="L31" i="1"/>
  <c r="J31" i="1"/>
  <c r="L216" i="7"/>
  <c r="L217" i="7"/>
  <c r="L218" i="7"/>
  <c r="L219" i="7"/>
  <c r="L220" i="7"/>
  <c r="L221" i="7"/>
  <c r="L222" i="7"/>
  <c r="L223" i="7"/>
  <c r="L224" i="7"/>
  <c r="J216" i="7"/>
  <c r="J217" i="7"/>
  <c r="J218" i="7"/>
  <c r="J219" i="7"/>
  <c r="J220" i="7"/>
  <c r="J221" i="7"/>
  <c r="J222" i="7"/>
  <c r="J223" i="7"/>
  <c r="J224" i="7"/>
  <c r="H216" i="7"/>
  <c r="H217" i="7"/>
  <c r="H218" i="7"/>
  <c r="H219" i="7"/>
  <c r="H220" i="7"/>
  <c r="H221" i="7"/>
  <c r="H222" i="7"/>
  <c r="H223" i="7"/>
  <c r="H224" i="7"/>
  <c r="F216" i="7"/>
  <c r="F217" i="7"/>
  <c r="F218" i="7"/>
  <c r="F219" i="7"/>
  <c r="F220" i="7"/>
  <c r="F221" i="7"/>
  <c r="F222" i="7"/>
  <c r="F223" i="7"/>
  <c r="F224" i="7"/>
  <c r="D216" i="7"/>
  <c r="D217" i="7"/>
  <c r="D218" i="7"/>
  <c r="D219" i="7"/>
  <c r="D220" i="7"/>
  <c r="D221" i="7"/>
  <c r="D222" i="7"/>
  <c r="D223" i="7"/>
  <c r="D224" i="7"/>
  <c r="K216" i="7"/>
  <c r="K217" i="7"/>
  <c r="K218" i="7"/>
  <c r="K219" i="7"/>
  <c r="K220" i="7"/>
  <c r="K221" i="7"/>
  <c r="K222" i="7"/>
  <c r="K223" i="7"/>
  <c r="K224" i="7"/>
  <c r="I216" i="7"/>
  <c r="I217" i="7"/>
  <c r="I218" i="7"/>
  <c r="I219" i="7"/>
  <c r="I220" i="7"/>
  <c r="I221" i="7"/>
  <c r="I222" i="7"/>
  <c r="I223" i="7"/>
  <c r="I224" i="7"/>
  <c r="G216" i="7"/>
  <c r="G217" i="7"/>
  <c r="G218" i="7"/>
  <c r="G219" i="7"/>
  <c r="G220" i="7"/>
  <c r="G221" i="7"/>
  <c r="G222" i="7"/>
  <c r="G223" i="7"/>
  <c r="G224" i="7"/>
  <c r="E216" i="7"/>
  <c r="E217" i="7"/>
  <c r="E218" i="7"/>
  <c r="E219" i="7"/>
  <c r="E220" i="7"/>
  <c r="E221" i="7"/>
  <c r="E222" i="7"/>
  <c r="E223" i="7"/>
  <c r="E224" i="7"/>
  <c r="C216" i="7"/>
  <c r="C217" i="7"/>
  <c r="C218" i="7"/>
  <c r="C219" i="7"/>
  <c r="C220" i="7"/>
  <c r="C221" i="7"/>
  <c r="C222" i="7"/>
  <c r="C223" i="7"/>
  <c r="C224" i="7"/>
  <c r="L125" i="7"/>
  <c r="L126" i="7"/>
  <c r="L127" i="7"/>
  <c r="L128" i="7"/>
  <c r="L129" i="7"/>
  <c r="L130" i="7"/>
  <c r="L131" i="7"/>
  <c r="L132" i="7"/>
  <c r="L133" i="7"/>
  <c r="J125" i="7"/>
  <c r="J126" i="7"/>
  <c r="J127" i="7"/>
  <c r="J128" i="7"/>
  <c r="J129" i="7"/>
  <c r="J130" i="7"/>
  <c r="J131" i="7"/>
  <c r="J132" i="7"/>
  <c r="J133" i="7"/>
  <c r="H125" i="7"/>
  <c r="H126" i="7"/>
  <c r="H127" i="7"/>
  <c r="H128" i="7"/>
  <c r="H129" i="7"/>
  <c r="H130" i="7"/>
  <c r="H131" i="7"/>
  <c r="H132" i="7"/>
  <c r="H133" i="7"/>
  <c r="F125" i="7"/>
  <c r="F126" i="7"/>
  <c r="F127" i="7"/>
  <c r="F128" i="7"/>
  <c r="F129" i="7"/>
  <c r="F130" i="7"/>
  <c r="F131" i="7"/>
  <c r="F132" i="7"/>
  <c r="F133" i="7"/>
  <c r="D125" i="7"/>
  <c r="D126" i="7"/>
  <c r="D127" i="7"/>
  <c r="D128" i="7"/>
  <c r="D129" i="7"/>
  <c r="D130" i="7"/>
  <c r="D131" i="7"/>
  <c r="D132" i="7"/>
  <c r="D133" i="7"/>
  <c r="K125" i="7"/>
  <c r="K126" i="7"/>
  <c r="K127" i="7"/>
  <c r="K128" i="7"/>
  <c r="K129" i="7"/>
  <c r="K130" i="7"/>
  <c r="K131" i="7"/>
  <c r="K132" i="7"/>
  <c r="K133" i="7"/>
  <c r="I125" i="7"/>
  <c r="I126" i="7"/>
  <c r="I127" i="7"/>
  <c r="I128" i="7"/>
  <c r="I129" i="7"/>
  <c r="I130" i="7"/>
  <c r="I131" i="7"/>
  <c r="I132" i="7"/>
  <c r="I133" i="7"/>
  <c r="G125" i="7"/>
  <c r="G126" i="7"/>
  <c r="G127" i="7"/>
  <c r="G128" i="7"/>
  <c r="G129" i="7"/>
  <c r="G130" i="7"/>
  <c r="G131" i="7"/>
  <c r="G132" i="7"/>
  <c r="G133" i="7"/>
  <c r="E125" i="7"/>
  <c r="E126" i="7"/>
  <c r="E127" i="7"/>
  <c r="E128" i="7"/>
  <c r="E129" i="7"/>
  <c r="E130" i="7"/>
  <c r="E131" i="7"/>
  <c r="E132" i="7"/>
  <c r="E133" i="7"/>
  <c r="C125" i="7"/>
  <c r="C126" i="7"/>
  <c r="C127" i="7"/>
  <c r="C128" i="7"/>
  <c r="C129" i="7"/>
  <c r="C130" i="7"/>
  <c r="C131" i="7"/>
  <c r="C132" i="7"/>
  <c r="C133" i="7"/>
  <c r="L8" i="7"/>
  <c r="L9" i="7"/>
  <c r="L10" i="7"/>
  <c r="L11" i="7"/>
  <c r="L12" i="7"/>
  <c r="L13" i="7"/>
  <c r="L14" i="7"/>
  <c r="L15" i="7"/>
  <c r="L16" i="7"/>
  <c r="J8" i="7"/>
  <c r="J9" i="7"/>
  <c r="J10" i="7"/>
  <c r="J11" i="7"/>
  <c r="J12" i="7"/>
  <c r="J13" i="7"/>
  <c r="J14" i="7"/>
  <c r="J15" i="7"/>
  <c r="J16" i="7"/>
  <c r="H8" i="7"/>
  <c r="H9" i="7"/>
  <c r="H10" i="7"/>
  <c r="H11" i="7"/>
  <c r="H12" i="7"/>
  <c r="H13" i="7"/>
  <c r="H14" i="7"/>
  <c r="H15" i="7"/>
  <c r="H16" i="7"/>
  <c r="F8" i="7"/>
  <c r="F9" i="7"/>
  <c r="F10" i="7"/>
  <c r="F11" i="7"/>
  <c r="F12" i="7"/>
  <c r="F13" i="7"/>
  <c r="F14" i="7"/>
  <c r="F15" i="7"/>
  <c r="F16" i="7"/>
  <c r="D8" i="7"/>
  <c r="D9" i="7"/>
  <c r="D10" i="7"/>
  <c r="D11" i="7"/>
  <c r="D12" i="7"/>
  <c r="D13" i="7"/>
  <c r="D14" i="7"/>
  <c r="D15" i="7"/>
  <c r="D16" i="7"/>
  <c r="K8" i="7"/>
  <c r="K9" i="7"/>
  <c r="K10" i="7"/>
  <c r="K11" i="7"/>
  <c r="K12" i="7"/>
  <c r="K13" i="7"/>
  <c r="K14" i="7"/>
  <c r="K15" i="7"/>
  <c r="K16" i="7"/>
  <c r="I8" i="7"/>
  <c r="I9" i="7"/>
  <c r="I10" i="7"/>
  <c r="I11" i="7"/>
  <c r="I12" i="7"/>
  <c r="I13" i="7"/>
  <c r="I14" i="7"/>
  <c r="I15" i="7"/>
  <c r="I16" i="7"/>
  <c r="G8" i="7"/>
  <c r="G9" i="7"/>
  <c r="G10" i="7"/>
  <c r="G11" i="7"/>
  <c r="G12" i="7"/>
  <c r="G13" i="7"/>
  <c r="G14" i="7"/>
  <c r="G15" i="7"/>
  <c r="G16" i="7"/>
  <c r="E8" i="7"/>
  <c r="E9" i="7"/>
  <c r="E10" i="7"/>
  <c r="E11" i="7"/>
  <c r="E12" i="7"/>
  <c r="E13" i="7"/>
  <c r="E14" i="7"/>
  <c r="E15" i="7"/>
  <c r="E16" i="7"/>
  <c r="C16" i="7"/>
  <c r="C15" i="7"/>
  <c r="C14" i="7"/>
  <c r="C13" i="7"/>
  <c r="C12" i="7"/>
  <c r="C11" i="7"/>
  <c r="C10" i="7"/>
  <c r="C9" i="7"/>
  <c r="C8" i="7"/>
  <c r="A2" i="11" l="1"/>
  <c r="A2" i="10"/>
  <c r="A2" i="7"/>
  <c r="A2" i="5"/>
  <c r="A2" i="4"/>
  <c r="A2" i="3"/>
  <c r="A2" i="2"/>
  <c r="S211" i="1"/>
  <c r="Q211" i="1"/>
  <c r="O211" i="1"/>
  <c r="M211" i="1"/>
  <c r="K211" i="1"/>
  <c r="S199" i="1"/>
  <c r="Q199" i="1"/>
  <c r="O199" i="1"/>
  <c r="M199" i="1"/>
  <c r="K199" i="1"/>
  <c r="S187" i="1"/>
  <c r="Q187" i="1"/>
  <c r="O187" i="1"/>
  <c r="M187" i="1"/>
  <c r="K187" i="1"/>
  <c r="S175" i="1"/>
  <c r="Q175" i="1"/>
  <c r="O175" i="1"/>
  <c r="M175" i="1"/>
  <c r="K175" i="1"/>
  <c r="S163" i="1"/>
  <c r="Q163" i="1"/>
  <c r="O163" i="1"/>
  <c r="M163" i="1"/>
  <c r="K163" i="1"/>
  <c r="S151" i="1"/>
  <c r="Q151" i="1"/>
  <c r="O151" i="1"/>
  <c r="M151" i="1"/>
  <c r="K151" i="1"/>
  <c r="S127" i="1"/>
  <c r="Q127" i="1"/>
  <c r="O127" i="1"/>
  <c r="M127" i="1"/>
  <c r="K127" i="1"/>
  <c r="S115" i="1"/>
  <c r="Q115" i="1"/>
  <c r="O115" i="1"/>
  <c r="M115" i="1"/>
  <c r="K115" i="1"/>
  <c r="S103" i="1"/>
  <c r="Q103" i="1"/>
  <c r="O103" i="1"/>
  <c r="M103" i="1"/>
  <c r="K103" i="1"/>
  <c r="S91" i="1"/>
  <c r="Q91" i="1"/>
  <c r="O91" i="1"/>
  <c r="M91" i="1"/>
  <c r="K91" i="1"/>
  <c r="S79" i="1"/>
  <c r="Q79" i="1"/>
  <c r="O79" i="1"/>
  <c r="M79" i="1"/>
  <c r="K79" i="1"/>
  <c r="S67" i="1"/>
  <c r="Q67" i="1"/>
  <c r="O67" i="1"/>
  <c r="M67" i="1"/>
  <c r="K67" i="1"/>
  <c r="S55" i="1"/>
  <c r="Q55" i="1"/>
  <c r="O55" i="1"/>
  <c r="M55" i="1"/>
  <c r="K55" i="1"/>
  <c r="E54" i="4"/>
  <c r="D54" i="4"/>
  <c r="E53" i="4"/>
  <c r="D53" i="4"/>
  <c r="E52" i="4"/>
  <c r="D52" i="4"/>
  <c r="E51" i="4"/>
  <c r="D51" i="4"/>
  <c r="E50" i="4"/>
  <c r="D50" i="4"/>
  <c r="E22" i="2" l="1"/>
  <c r="H8" i="10"/>
  <c r="E12" i="10"/>
  <c r="H12" i="10"/>
  <c r="E11" i="10"/>
  <c r="H11" i="10"/>
  <c r="E9" i="10"/>
  <c r="H9" i="10"/>
  <c r="E8" i="10"/>
  <c r="E13" i="10"/>
  <c r="H13" i="10"/>
  <c r="E14" i="10"/>
  <c r="H14" i="10"/>
  <c r="E15" i="10"/>
  <c r="H15" i="10"/>
  <c r="E10" i="10"/>
  <c r="H10" i="10"/>
  <c r="E19" i="10"/>
  <c r="H19" i="10"/>
  <c r="E18" i="10"/>
  <c r="H18" i="10"/>
  <c r="E17" i="10"/>
  <c r="H17" i="10"/>
  <c r="E20" i="10"/>
  <c r="H20" i="10"/>
  <c r="E21" i="10"/>
  <c r="H21" i="10"/>
  <c r="E22" i="10"/>
  <c r="H22" i="10"/>
  <c r="D22" i="11" l="1"/>
  <c r="C22" i="11"/>
  <c r="D21" i="11"/>
  <c r="C21" i="11"/>
  <c r="D20" i="11"/>
  <c r="C20" i="11"/>
  <c r="D17" i="11"/>
  <c r="C17" i="11"/>
  <c r="D18" i="11"/>
  <c r="C18" i="11"/>
  <c r="D19" i="11"/>
  <c r="C19" i="11"/>
  <c r="D10" i="11"/>
  <c r="C10" i="11"/>
  <c r="D15" i="11"/>
  <c r="C15" i="11"/>
  <c r="D14" i="11"/>
  <c r="C14" i="11"/>
  <c r="D13" i="11"/>
  <c r="C13" i="11"/>
  <c r="D8" i="11"/>
  <c r="C8" i="11"/>
  <c r="D9" i="11"/>
  <c r="C9" i="11"/>
  <c r="D11" i="11"/>
  <c r="C11" i="11"/>
  <c r="D12" i="11"/>
  <c r="C12" i="11"/>
  <c r="D227" i="5"/>
  <c r="C227" i="5"/>
  <c r="D226" i="5"/>
  <c r="C226" i="5"/>
  <c r="D225" i="5"/>
  <c r="C225" i="5"/>
  <c r="D224" i="5"/>
  <c r="C224" i="5"/>
  <c r="D223" i="5"/>
  <c r="C223" i="5"/>
  <c r="D222" i="5"/>
  <c r="C222" i="5"/>
  <c r="D221" i="5"/>
  <c r="C221" i="5"/>
  <c r="D220" i="5"/>
  <c r="C220" i="5"/>
  <c r="D219" i="5"/>
  <c r="C219" i="5"/>
  <c r="G227" i="5"/>
  <c r="F227" i="5"/>
  <c r="G226" i="5"/>
  <c r="F226" i="5"/>
  <c r="G225" i="5"/>
  <c r="F225" i="5"/>
  <c r="G224" i="5"/>
  <c r="F224" i="5"/>
  <c r="G223" i="5"/>
  <c r="F223" i="5"/>
  <c r="G222" i="5"/>
  <c r="F222" i="5"/>
  <c r="G221" i="5"/>
  <c r="F221" i="5"/>
  <c r="G220" i="5"/>
  <c r="F220" i="5"/>
  <c r="G219" i="5"/>
  <c r="F219" i="5"/>
  <c r="J227" i="5"/>
  <c r="I227" i="5"/>
  <c r="J226" i="5"/>
  <c r="I226" i="5"/>
  <c r="J225" i="5"/>
  <c r="I225" i="5"/>
  <c r="J224" i="5"/>
  <c r="I224" i="5"/>
  <c r="J223" i="5"/>
  <c r="I223" i="5"/>
  <c r="J222" i="5"/>
  <c r="I222" i="5"/>
  <c r="J221" i="5"/>
  <c r="I221" i="5"/>
  <c r="J220" i="5"/>
  <c r="I220" i="5"/>
  <c r="J219" i="5"/>
  <c r="I219" i="5"/>
  <c r="M227" i="5"/>
  <c r="L227" i="5"/>
  <c r="M226" i="5"/>
  <c r="L226" i="5"/>
  <c r="M225" i="5"/>
  <c r="L225" i="5"/>
  <c r="M224" i="5"/>
  <c r="L224" i="5"/>
  <c r="M223" i="5"/>
  <c r="L223" i="5"/>
  <c r="M222" i="5"/>
  <c r="L222" i="5"/>
  <c r="M221" i="5"/>
  <c r="L221" i="5"/>
  <c r="M220" i="5"/>
  <c r="L220" i="5"/>
  <c r="M219" i="5"/>
  <c r="L219" i="5"/>
  <c r="P227" i="5"/>
  <c r="O227" i="5"/>
  <c r="P226" i="5"/>
  <c r="O226" i="5"/>
  <c r="P225" i="5"/>
  <c r="O225" i="5"/>
  <c r="P224" i="5"/>
  <c r="O224" i="5"/>
  <c r="P223" i="5"/>
  <c r="O223" i="5"/>
  <c r="P222" i="5"/>
  <c r="O222" i="5"/>
  <c r="P221" i="5"/>
  <c r="O221" i="5"/>
  <c r="P220" i="5"/>
  <c r="O220" i="5"/>
  <c r="P219" i="5"/>
  <c r="O219" i="5"/>
  <c r="P213" i="5"/>
  <c r="O213" i="5"/>
  <c r="P212" i="5"/>
  <c r="O212" i="5"/>
  <c r="P211" i="5"/>
  <c r="O211" i="5"/>
  <c r="P210" i="5"/>
  <c r="O210" i="5"/>
  <c r="P209" i="5"/>
  <c r="O209" i="5"/>
  <c r="P208" i="5"/>
  <c r="O208" i="5"/>
  <c r="P207" i="5"/>
  <c r="O207" i="5"/>
  <c r="P206" i="5"/>
  <c r="O206" i="5"/>
  <c r="P205" i="5"/>
  <c r="O205" i="5"/>
  <c r="M213" i="5"/>
  <c r="L213" i="5"/>
  <c r="M212" i="5"/>
  <c r="L212" i="5"/>
  <c r="M211" i="5"/>
  <c r="L211" i="5"/>
  <c r="M210" i="5"/>
  <c r="L210" i="5"/>
  <c r="M209" i="5"/>
  <c r="L209" i="5"/>
  <c r="M208" i="5"/>
  <c r="L208" i="5"/>
  <c r="M207" i="5"/>
  <c r="L207" i="5"/>
  <c r="M206" i="5"/>
  <c r="L206" i="5"/>
  <c r="M205" i="5"/>
  <c r="L205" i="5"/>
  <c r="J213" i="5"/>
  <c r="I213" i="5"/>
  <c r="J212" i="5"/>
  <c r="I212" i="5"/>
  <c r="J211" i="5"/>
  <c r="I211" i="5"/>
  <c r="J210" i="5"/>
  <c r="I210" i="5"/>
  <c r="J209" i="5"/>
  <c r="I209" i="5"/>
  <c r="J208" i="5"/>
  <c r="I208" i="5"/>
  <c r="J207" i="5"/>
  <c r="I207" i="5"/>
  <c r="J206" i="5"/>
  <c r="I206" i="5"/>
  <c r="J205" i="5"/>
  <c r="I205" i="5"/>
  <c r="G213" i="5"/>
  <c r="F213" i="5"/>
  <c r="G212" i="5"/>
  <c r="F212" i="5"/>
  <c r="G211" i="5"/>
  <c r="F211" i="5"/>
  <c r="G210" i="5"/>
  <c r="F210" i="5"/>
  <c r="G209" i="5"/>
  <c r="F209" i="5"/>
  <c r="G208" i="5"/>
  <c r="F208" i="5"/>
  <c r="G207" i="5"/>
  <c r="F207" i="5"/>
  <c r="G206" i="5"/>
  <c r="F206" i="5"/>
  <c r="G205" i="5"/>
  <c r="F205" i="5"/>
  <c r="D213" i="5"/>
  <c r="C213" i="5"/>
  <c r="D212" i="5"/>
  <c r="C212" i="5"/>
  <c r="D211" i="5"/>
  <c r="C211" i="5"/>
  <c r="D210" i="5"/>
  <c r="C210" i="5"/>
  <c r="D209" i="5"/>
  <c r="C209" i="5"/>
  <c r="D208" i="5"/>
  <c r="C208" i="5"/>
  <c r="D207" i="5"/>
  <c r="C207" i="5"/>
  <c r="D206" i="5"/>
  <c r="C206" i="5"/>
  <c r="D205" i="5"/>
  <c r="C205" i="5"/>
  <c r="D199" i="5"/>
  <c r="C199" i="5"/>
  <c r="D198" i="5"/>
  <c r="C198" i="5"/>
  <c r="D197" i="5"/>
  <c r="C197" i="5"/>
  <c r="D196" i="5"/>
  <c r="C196" i="5"/>
  <c r="D195" i="5"/>
  <c r="C195" i="5"/>
  <c r="D194" i="5"/>
  <c r="C194" i="5"/>
  <c r="D193" i="5"/>
  <c r="C193" i="5"/>
  <c r="D192" i="5"/>
  <c r="C192" i="5"/>
  <c r="D191" i="5"/>
  <c r="C191" i="5"/>
  <c r="G199" i="5"/>
  <c r="F199" i="5"/>
  <c r="G198" i="5"/>
  <c r="F198" i="5"/>
  <c r="G197" i="5"/>
  <c r="F197" i="5"/>
  <c r="G196" i="5"/>
  <c r="F196" i="5"/>
  <c r="G195" i="5"/>
  <c r="F195" i="5"/>
  <c r="G194" i="5"/>
  <c r="F194" i="5"/>
  <c r="G193" i="5"/>
  <c r="F193" i="5"/>
  <c r="G192" i="5"/>
  <c r="F192" i="5"/>
  <c r="G191" i="5"/>
  <c r="F191" i="5"/>
  <c r="J199" i="5"/>
  <c r="I199" i="5"/>
  <c r="J198" i="5"/>
  <c r="I198" i="5"/>
  <c r="J197" i="5"/>
  <c r="I197" i="5"/>
  <c r="J196" i="5"/>
  <c r="I196" i="5"/>
  <c r="J195" i="5"/>
  <c r="I195" i="5"/>
  <c r="J194" i="5"/>
  <c r="I194" i="5"/>
  <c r="J193" i="5"/>
  <c r="I193" i="5"/>
  <c r="J192" i="5"/>
  <c r="I192" i="5"/>
  <c r="J191" i="5"/>
  <c r="I191" i="5"/>
  <c r="M199" i="5"/>
  <c r="L199" i="5"/>
  <c r="M198" i="5"/>
  <c r="L198" i="5"/>
  <c r="M197" i="5"/>
  <c r="L197" i="5"/>
  <c r="M196" i="5"/>
  <c r="L196" i="5"/>
  <c r="M195" i="5"/>
  <c r="L195" i="5"/>
  <c r="M194" i="5"/>
  <c r="L194" i="5"/>
  <c r="M193" i="5"/>
  <c r="L193" i="5"/>
  <c r="M192" i="5"/>
  <c r="L192" i="5"/>
  <c r="M191" i="5"/>
  <c r="L191" i="5"/>
  <c r="P199" i="5"/>
  <c r="O199" i="5"/>
  <c r="P198" i="5"/>
  <c r="O198" i="5"/>
  <c r="P197" i="5"/>
  <c r="O197" i="5"/>
  <c r="P196" i="5"/>
  <c r="O196" i="5"/>
  <c r="P195" i="5"/>
  <c r="O195" i="5"/>
  <c r="P194" i="5"/>
  <c r="O194" i="5"/>
  <c r="P193" i="5"/>
  <c r="O193" i="5"/>
  <c r="P192" i="5"/>
  <c r="O192" i="5"/>
  <c r="P191" i="5"/>
  <c r="O191" i="5"/>
  <c r="P157" i="5"/>
  <c r="O157" i="5"/>
  <c r="P156" i="5"/>
  <c r="O156" i="5"/>
  <c r="P155" i="5"/>
  <c r="O155" i="5"/>
  <c r="P154" i="5"/>
  <c r="O154" i="5"/>
  <c r="P153" i="5"/>
  <c r="O153" i="5"/>
  <c r="P152" i="5"/>
  <c r="O152" i="5"/>
  <c r="P151" i="5"/>
  <c r="O151" i="5"/>
  <c r="P150" i="5"/>
  <c r="O150" i="5"/>
  <c r="P149" i="5"/>
  <c r="O149" i="5"/>
  <c r="M157" i="5"/>
  <c r="L157" i="5"/>
  <c r="M156" i="5"/>
  <c r="L156" i="5"/>
  <c r="M155" i="5"/>
  <c r="L155" i="5"/>
  <c r="M154" i="5"/>
  <c r="L154" i="5"/>
  <c r="M153" i="5"/>
  <c r="L153" i="5"/>
  <c r="M152" i="5"/>
  <c r="L152" i="5"/>
  <c r="M151" i="5"/>
  <c r="L151" i="5"/>
  <c r="M150" i="5"/>
  <c r="L150" i="5"/>
  <c r="M149" i="5"/>
  <c r="L149" i="5"/>
  <c r="J157" i="5"/>
  <c r="I157" i="5"/>
  <c r="J156" i="5"/>
  <c r="I156" i="5"/>
  <c r="J155" i="5"/>
  <c r="I155" i="5"/>
  <c r="J154" i="5"/>
  <c r="I154" i="5"/>
  <c r="J153" i="5"/>
  <c r="I153" i="5"/>
  <c r="J152" i="5"/>
  <c r="I152" i="5"/>
  <c r="J151" i="5"/>
  <c r="I151" i="5"/>
  <c r="J150" i="5"/>
  <c r="I150" i="5"/>
  <c r="J149" i="5"/>
  <c r="I149" i="5"/>
  <c r="G157" i="5"/>
  <c r="F157" i="5"/>
  <c r="G156" i="5"/>
  <c r="F156" i="5"/>
  <c r="G155" i="5"/>
  <c r="F155" i="5"/>
  <c r="G154" i="5"/>
  <c r="F154" i="5"/>
  <c r="G153" i="5"/>
  <c r="F153" i="5"/>
  <c r="G152" i="5"/>
  <c r="F152" i="5"/>
  <c r="G151" i="5"/>
  <c r="F151" i="5"/>
  <c r="G150" i="5"/>
  <c r="F150" i="5"/>
  <c r="G149" i="5"/>
  <c r="F149" i="5"/>
  <c r="D157" i="5"/>
  <c r="C157" i="5"/>
  <c r="D156" i="5"/>
  <c r="C156" i="5"/>
  <c r="D155" i="5"/>
  <c r="C155" i="5"/>
  <c r="D154" i="5"/>
  <c r="C154" i="5"/>
  <c r="D153" i="5"/>
  <c r="C153" i="5"/>
  <c r="D152" i="5"/>
  <c r="C152" i="5"/>
  <c r="D151" i="5"/>
  <c r="C151" i="5"/>
  <c r="D150" i="5"/>
  <c r="C150" i="5"/>
  <c r="D149" i="5"/>
  <c r="C149" i="5"/>
  <c r="D171" i="5"/>
  <c r="C171" i="5"/>
  <c r="D170" i="5"/>
  <c r="C170" i="5"/>
  <c r="D169" i="5"/>
  <c r="C169" i="5"/>
  <c r="D168" i="5"/>
  <c r="C168" i="5"/>
  <c r="D167" i="5"/>
  <c r="C167" i="5"/>
  <c r="D166" i="5"/>
  <c r="C166" i="5"/>
  <c r="D165" i="5"/>
  <c r="C165" i="5"/>
  <c r="D164" i="5"/>
  <c r="C164" i="5"/>
  <c r="D163" i="5"/>
  <c r="C163" i="5"/>
  <c r="G171" i="5"/>
  <c r="F171" i="5"/>
  <c r="G170" i="5"/>
  <c r="F170" i="5"/>
  <c r="G169" i="5"/>
  <c r="F169" i="5"/>
  <c r="G168" i="5"/>
  <c r="F168" i="5"/>
  <c r="G167" i="5"/>
  <c r="F167" i="5"/>
  <c r="G166" i="5"/>
  <c r="F166" i="5"/>
  <c r="G165" i="5"/>
  <c r="F165" i="5"/>
  <c r="G164" i="5"/>
  <c r="F164" i="5"/>
  <c r="G163" i="5"/>
  <c r="F163" i="5"/>
  <c r="J171" i="5"/>
  <c r="I171" i="5"/>
  <c r="J170" i="5"/>
  <c r="I170" i="5"/>
  <c r="J169" i="5"/>
  <c r="I169" i="5"/>
  <c r="J168" i="5"/>
  <c r="I168" i="5"/>
  <c r="J167" i="5"/>
  <c r="I167" i="5"/>
  <c r="J166" i="5"/>
  <c r="I166" i="5"/>
  <c r="J165" i="5"/>
  <c r="I165" i="5"/>
  <c r="J164" i="5"/>
  <c r="I164" i="5"/>
  <c r="J163" i="5"/>
  <c r="I163" i="5"/>
  <c r="M171" i="5"/>
  <c r="L171" i="5"/>
  <c r="M170" i="5"/>
  <c r="L170" i="5"/>
  <c r="M169" i="5"/>
  <c r="L169" i="5"/>
  <c r="M168" i="5"/>
  <c r="L168" i="5"/>
  <c r="M167" i="5"/>
  <c r="L167" i="5"/>
  <c r="M166" i="5"/>
  <c r="L166" i="5"/>
  <c r="M165" i="5"/>
  <c r="L165" i="5"/>
  <c r="M164" i="5"/>
  <c r="L164" i="5"/>
  <c r="M163" i="5"/>
  <c r="L163" i="5"/>
  <c r="P171" i="5"/>
  <c r="O171" i="5"/>
  <c r="P170" i="5"/>
  <c r="O170" i="5"/>
  <c r="P169" i="5"/>
  <c r="O169" i="5"/>
  <c r="P168" i="5"/>
  <c r="O168" i="5"/>
  <c r="P167" i="5"/>
  <c r="O167" i="5"/>
  <c r="P166" i="5"/>
  <c r="O166" i="5"/>
  <c r="P165" i="5"/>
  <c r="O165" i="5"/>
  <c r="P164" i="5"/>
  <c r="O164" i="5"/>
  <c r="P163" i="5"/>
  <c r="O163" i="5"/>
  <c r="P185" i="5"/>
  <c r="O185" i="5"/>
  <c r="P184" i="5"/>
  <c r="O184" i="5"/>
  <c r="P183" i="5"/>
  <c r="O183" i="5"/>
  <c r="P182" i="5"/>
  <c r="O182" i="5"/>
  <c r="P181" i="5"/>
  <c r="O181" i="5"/>
  <c r="P180" i="5"/>
  <c r="O180" i="5"/>
  <c r="P179" i="5"/>
  <c r="O179" i="5"/>
  <c r="P178" i="5"/>
  <c r="O178" i="5"/>
  <c r="P177" i="5"/>
  <c r="O177" i="5"/>
  <c r="M185" i="5"/>
  <c r="L185" i="5"/>
  <c r="M184" i="5"/>
  <c r="L184" i="5"/>
  <c r="M183" i="5"/>
  <c r="L183" i="5"/>
  <c r="M182" i="5"/>
  <c r="L182" i="5"/>
  <c r="M181" i="5"/>
  <c r="L181" i="5"/>
  <c r="M180" i="5"/>
  <c r="L180" i="5"/>
  <c r="M179" i="5"/>
  <c r="L179" i="5"/>
  <c r="M178" i="5"/>
  <c r="L178" i="5"/>
  <c r="M177" i="5"/>
  <c r="L177" i="5"/>
  <c r="J185" i="5"/>
  <c r="I185" i="5"/>
  <c r="J184" i="5"/>
  <c r="I184" i="5"/>
  <c r="J183" i="5"/>
  <c r="I183" i="5"/>
  <c r="J182" i="5"/>
  <c r="I182" i="5"/>
  <c r="J181" i="5"/>
  <c r="I181" i="5"/>
  <c r="J180" i="5"/>
  <c r="I180" i="5"/>
  <c r="J179" i="5"/>
  <c r="I179" i="5"/>
  <c r="J178" i="5"/>
  <c r="I178" i="5"/>
  <c r="J177" i="5"/>
  <c r="I177" i="5"/>
  <c r="G185" i="5"/>
  <c r="F185" i="5"/>
  <c r="G184" i="5"/>
  <c r="F184" i="5"/>
  <c r="G183" i="5"/>
  <c r="F183" i="5"/>
  <c r="G182" i="5"/>
  <c r="F182" i="5"/>
  <c r="G181" i="5"/>
  <c r="F181" i="5"/>
  <c r="G180" i="5"/>
  <c r="F180" i="5"/>
  <c r="G179" i="5"/>
  <c r="F179" i="5"/>
  <c r="G178" i="5"/>
  <c r="F178" i="5"/>
  <c r="G177" i="5"/>
  <c r="F177" i="5"/>
  <c r="D185" i="5"/>
  <c r="C185" i="5"/>
  <c r="D184" i="5"/>
  <c r="C184" i="5"/>
  <c r="D183" i="5"/>
  <c r="C183" i="5"/>
  <c r="D182" i="5"/>
  <c r="C182" i="5"/>
  <c r="D181" i="5"/>
  <c r="C181" i="5"/>
  <c r="D180" i="5"/>
  <c r="C180" i="5"/>
  <c r="D179" i="5"/>
  <c r="C179" i="5"/>
  <c r="D178" i="5"/>
  <c r="C178" i="5"/>
  <c r="D177" i="5"/>
  <c r="C177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M59" i="5"/>
  <c r="L59" i="5"/>
  <c r="M58" i="5"/>
  <c r="L58" i="5"/>
  <c r="M57" i="5"/>
  <c r="L57" i="5"/>
  <c r="M56" i="5"/>
  <c r="L56" i="5"/>
  <c r="M55" i="5"/>
  <c r="L55" i="5"/>
  <c r="M54" i="5"/>
  <c r="L54" i="5"/>
  <c r="M53" i="5"/>
  <c r="L53" i="5"/>
  <c r="M52" i="5"/>
  <c r="L52" i="5"/>
  <c r="M51" i="5"/>
  <c r="L51" i="5"/>
  <c r="P59" i="5"/>
  <c r="O59" i="5"/>
  <c r="P58" i="5"/>
  <c r="O58" i="5"/>
  <c r="P57" i="5"/>
  <c r="O57" i="5"/>
  <c r="P56" i="5"/>
  <c r="O56" i="5"/>
  <c r="P55" i="5"/>
  <c r="O55" i="5"/>
  <c r="P54" i="5"/>
  <c r="O54" i="5"/>
  <c r="P53" i="5"/>
  <c r="O53" i="5"/>
  <c r="P52" i="5"/>
  <c r="O52" i="5"/>
  <c r="P51" i="5"/>
  <c r="O51" i="5"/>
  <c r="P129" i="5"/>
  <c r="O129" i="5"/>
  <c r="P128" i="5"/>
  <c r="O128" i="5"/>
  <c r="P127" i="5"/>
  <c r="O127" i="5"/>
  <c r="P126" i="5"/>
  <c r="O126" i="5"/>
  <c r="P125" i="5"/>
  <c r="O125" i="5"/>
  <c r="P124" i="5"/>
  <c r="O124" i="5"/>
  <c r="P123" i="5"/>
  <c r="O123" i="5"/>
  <c r="P122" i="5"/>
  <c r="O122" i="5"/>
  <c r="P121" i="5"/>
  <c r="O121" i="5"/>
  <c r="M129" i="5"/>
  <c r="L129" i="5"/>
  <c r="M128" i="5"/>
  <c r="L128" i="5"/>
  <c r="M127" i="5"/>
  <c r="L127" i="5"/>
  <c r="M126" i="5"/>
  <c r="L126" i="5"/>
  <c r="M125" i="5"/>
  <c r="L125" i="5"/>
  <c r="M124" i="5"/>
  <c r="L124" i="5"/>
  <c r="M123" i="5"/>
  <c r="L123" i="5"/>
  <c r="M122" i="5"/>
  <c r="L122" i="5"/>
  <c r="M121" i="5"/>
  <c r="L121" i="5"/>
  <c r="J129" i="5"/>
  <c r="I129" i="5"/>
  <c r="J128" i="5"/>
  <c r="I128" i="5"/>
  <c r="J127" i="5"/>
  <c r="I127" i="5"/>
  <c r="J126" i="5"/>
  <c r="I126" i="5"/>
  <c r="J125" i="5"/>
  <c r="I125" i="5"/>
  <c r="J124" i="5"/>
  <c r="I124" i="5"/>
  <c r="J123" i="5"/>
  <c r="I123" i="5"/>
  <c r="J122" i="5"/>
  <c r="I122" i="5"/>
  <c r="J121" i="5"/>
  <c r="I121" i="5"/>
  <c r="G129" i="5"/>
  <c r="F129" i="5"/>
  <c r="G128" i="5"/>
  <c r="F128" i="5"/>
  <c r="G127" i="5"/>
  <c r="F127" i="5"/>
  <c r="G126" i="5"/>
  <c r="F126" i="5"/>
  <c r="G125" i="5"/>
  <c r="F125" i="5"/>
  <c r="G124" i="5"/>
  <c r="F124" i="5"/>
  <c r="G123" i="5"/>
  <c r="F123" i="5"/>
  <c r="G122" i="5"/>
  <c r="F122" i="5"/>
  <c r="G121" i="5"/>
  <c r="F121" i="5"/>
  <c r="D129" i="5"/>
  <c r="C129" i="5"/>
  <c r="D128" i="5"/>
  <c r="C128" i="5"/>
  <c r="D127" i="5"/>
  <c r="C127" i="5"/>
  <c r="D126" i="5"/>
  <c r="C126" i="5"/>
  <c r="D125" i="5"/>
  <c r="C125" i="5"/>
  <c r="D124" i="5"/>
  <c r="C124" i="5"/>
  <c r="D123" i="5"/>
  <c r="C123" i="5"/>
  <c r="D122" i="5"/>
  <c r="C122" i="5"/>
  <c r="D121" i="5"/>
  <c r="C121" i="5"/>
  <c r="D115" i="5"/>
  <c r="C115" i="5"/>
  <c r="D114" i="5"/>
  <c r="C114" i="5"/>
  <c r="D113" i="5"/>
  <c r="C113" i="5"/>
  <c r="D112" i="5"/>
  <c r="C112" i="5"/>
  <c r="D111" i="5"/>
  <c r="C111" i="5"/>
  <c r="D110" i="5"/>
  <c r="C110" i="5"/>
  <c r="D109" i="5"/>
  <c r="C109" i="5"/>
  <c r="D108" i="5"/>
  <c r="C108" i="5"/>
  <c r="D107" i="5"/>
  <c r="C107" i="5"/>
  <c r="G115" i="5"/>
  <c r="F115" i="5"/>
  <c r="G114" i="5"/>
  <c r="F114" i="5"/>
  <c r="G113" i="5"/>
  <c r="F113" i="5"/>
  <c r="G112" i="5"/>
  <c r="F112" i="5"/>
  <c r="G111" i="5"/>
  <c r="F111" i="5"/>
  <c r="G110" i="5"/>
  <c r="F110" i="5"/>
  <c r="G109" i="5"/>
  <c r="F109" i="5"/>
  <c r="G108" i="5"/>
  <c r="F108" i="5"/>
  <c r="G107" i="5"/>
  <c r="F107" i="5"/>
  <c r="J115" i="5"/>
  <c r="I115" i="5"/>
  <c r="J114" i="5"/>
  <c r="I114" i="5"/>
  <c r="J113" i="5"/>
  <c r="I113" i="5"/>
  <c r="J112" i="5"/>
  <c r="I112" i="5"/>
  <c r="J111" i="5"/>
  <c r="I111" i="5"/>
  <c r="J110" i="5"/>
  <c r="I110" i="5"/>
  <c r="J109" i="5"/>
  <c r="I109" i="5"/>
  <c r="J108" i="5"/>
  <c r="I108" i="5"/>
  <c r="J107" i="5"/>
  <c r="I107" i="5"/>
  <c r="M115" i="5"/>
  <c r="L115" i="5"/>
  <c r="M114" i="5"/>
  <c r="L114" i="5"/>
  <c r="M113" i="5"/>
  <c r="L113" i="5"/>
  <c r="M112" i="5"/>
  <c r="L112" i="5"/>
  <c r="M111" i="5"/>
  <c r="L111" i="5"/>
  <c r="M110" i="5"/>
  <c r="L110" i="5"/>
  <c r="M109" i="5"/>
  <c r="L109" i="5"/>
  <c r="M108" i="5"/>
  <c r="L108" i="5"/>
  <c r="M107" i="5"/>
  <c r="L107" i="5"/>
  <c r="P115" i="5"/>
  <c r="O115" i="5"/>
  <c r="P114" i="5"/>
  <c r="O114" i="5"/>
  <c r="P113" i="5"/>
  <c r="O113" i="5"/>
  <c r="P112" i="5"/>
  <c r="O112" i="5"/>
  <c r="P111" i="5"/>
  <c r="O111" i="5"/>
  <c r="P110" i="5"/>
  <c r="O110" i="5"/>
  <c r="P109" i="5"/>
  <c r="O109" i="5"/>
  <c r="P108" i="5"/>
  <c r="O108" i="5"/>
  <c r="P107" i="5"/>
  <c r="O107" i="5"/>
  <c r="P101" i="5"/>
  <c r="O101" i="5"/>
  <c r="P100" i="5"/>
  <c r="O100" i="5"/>
  <c r="P99" i="5"/>
  <c r="O99" i="5"/>
  <c r="P98" i="5"/>
  <c r="O98" i="5"/>
  <c r="P97" i="5"/>
  <c r="O97" i="5"/>
  <c r="P96" i="5"/>
  <c r="O96" i="5"/>
  <c r="P95" i="5"/>
  <c r="O95" i="5"/>
  <c r="P94" i="5"/>
  <c r="O94" i="5"/>
  <c r="P93" i="5"/>
  <c r="O93" i="5"/>
  <c r="M101" i="5"/>
  <c r="L101" i="5"/>
  <c r="M100" i="5"/>
  <c r="L100" i="5"/>
  <c r="M99" i="5"/>
  <c r="L99" i="5"/>
  <c r="M98" i="5"/>
  <c r="L98" i="5"/>
  <c r="M97" i="5"/>
  <c r="L97" i="5"/>
  <c r="M96" i="5"/>
  <c r="L96" i="5"/>
  <c r="M95" i="5"/>
  <c r="L95" i="5"/>
  <c r="M94" i="5"/>
  <c r="L94" i="5"/>
  <c r="M93" i="5"/>
  <c r="L93" i="5"/>
  <c r="J101" i="5"/>
  <c r="I101" i="5"/>
  <c r="J100" i="5"/>
  <c r="I100" i="5"/>
  <c r="J99" i="5"/>
  <c r="I99" i="5"/>
  <c r="J98" i="5"/>
  <c r="I98" i="5"/>
  <c r="J97" i="5"/>
  <c r="I97" i="5"/>
  <c r="J96" i="5"/>
  <c r="I96" i="5"/>
  <c r="J95" i="5"/>
  <c r="I95" i="5"/>
  <c r="J94" i="5"/>
  <c r="I94" i="5"/>
  <c r="J93" i="5"/>
  <c r="I93" i="5"/>
  <c r="G101" i="5"/>
  <c r="F101" i="5"/>
  <c r="G100" i="5"/>
  <c r="F100" i="5"/>
  <c r="G99" i="5"/>
  <c r="F99" i="5"/>
  <c r="G98" i="5"/>
  <c r="F98" i="5"/>
  <c r="G97" i="5"/>
  <c r="F97" i="5"/>
  <c r="G96" i="5"/>
  <c r="F96" i="5"/>
  <c r="G95" i="5"/>
  <c r="F95" i="5"/>
  <c r="G94" i="5"/>
  <c r="F94" i="5"/>
  <c r="G93" i="5"/>
  <c r="F93" i="5"/>
  <c r="D101" i="5"/>
  <c r="C101" i="5"/>
  <c r="D100" i="5"/>
  <c r="C100" i="5"/>
  <c r="D99" i="5"/>
  <c r="C99" i="5"/>
  <c r="D98" i="5"/>
  <c r="C98" i="5"/>
  <c r="D97" i="5"/>
  <c r="C97" i="5"/>
  <c r="D96" i="5"/>
  <c r="C96" i="5"/>
  <c r="D95" i="5"/>
  <c r="C95" i="5"/>
  <c r="D94" i="5"/>
  <c r="C94" i="5"/>
  <c r="D93" i="5"/>
  <c r="C93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J31" i="5"/>
  <c r="I31" i="5"/>
  <c r="J30" i="5"/>
  <c r="I30" i="5"/>
  <c r="J29" i="5"/>
  <c r="I29" i="5"/>
  <c r="J28" i="5"/>
  <c r="I28" i="5"/>
  <c r="J27" i="5"/>
  <c r="I27" i="5"/>
  <c r="J26" i="5"/>
  <c r="I26" i="5"/>
  <c r="J25" i="5"/>
  <c r="I25" i="5"/>
  <c r="J24" i="5"/>
  <c r="I24" i="5"/>
  <c r="J23" i="5"/>
  <c r="I23" i="5"/>
  <c r="M31" i="5"/>
  <c r="L31" i="5"/>
  <c r="M30" i="5"/>
  <c r="L30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P31" i="5"/>
  <c r="O31" i="5"/>
  <c r="P30" i="5"/>
  <c r="O30" i="5"/>
  <c r="P29" i="5"/>
  <c r="O29" i="5"/>
  <c r="P28" i="5"/>
  <c r="O28" i="5"/>
  <c r="P27" i="5"/>
  <c r="O27" i="5"/>
  <c r="P26" i="5"/>
  <c r="O26" i="5"/>
  <c r="P25" i="5"/>
  <c r="O25" i="5"/>
  <c r="P24" i="5"/>
  <c r="O24" i="5"/>
  <c r="P23" i="5"/>
  <c r="O23" i="5"/>
  <c r="P45" i="5"/>
  <c r="O45" i="5"/>
  <c r="P44" i="5"/>
  <c r="O44" i="5"/>
  <c r="P43" i="5"/>
  <c r="O43" i="5"/>
  <c r="P42" i="5"/>
  <c r="O42" i="5"/>
  <c r="P41" i="5"/>
  <c r="O41" i="5"/>
  <c r="P40" i="5"/>
  <c r="O40" i="5"/>
  <c r="P39" i="5"/>
  <c r="O39" i="5"/>
  <c r="P38" i="5"/>
  <c r="O38" i="5"/>
  <c r="P37" i="5"/>
  <c r="O37" i="5"/>
  <c r="M45" i="5"/>
  <c r="L45" i="5"/>
  <c r="M44" i="5"/>
  <c r="L44" i="5"/>
  <c r="M43" i="5"/>
  <c r="L43" i="5"/>
  <c r="M42" i="5"/>
  <c r="L42" i="5"/>
  <c r="M41" i="5"/>
  <c r="L41" i="5"/>
  <c r="M40" i="5"/>
  <c r="L40" i="5"/>
  <c r="M39" i="5"/>
  <c r="L39" i="5"/>
  <c r="M38" i="5"/>
  <c r="L38" i="5"/>
  <c r="M37" i="5"/>
  <c r="L37" i="5"/>
  <c r="J45" i="5"/>
  <c r="I45" i="5"/>
  <c r="J44" i="5"/>
  <c r="I44" i="5"/>
  <c r="J43" i="5"/>
  <c r="I43" i="5"/>
  <c r="J42" i="5"/>
  <c r="I42" i="5"/>
  <c r="J41" i="5"/>
  <c r="I41" i="5"/>
  <c r="J40" i="5"/>
  <c r="I40" i="5"/>
  <c r="J39" i="5"/>
  <c r="I39" i="5"/>
  <c r="J38" i="5"/>
  <c r="I38" i="5"/>
  <c r="J37" i="5"/>
  <c r="I37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D45" i="5"/>
  <c r="C45" i="5"/>
  <c r="D44" i="5"/>
  <c r="C44" i="5"/>
  <c r="D43" i="5"/>
  <c r="C43" i="5"/>
  <c r="D42" i="5"/>
  <c r="C42" i="5"/>
  <c r="D41" i="5"/>
  <c r="C41" i="5"/>
  <c r="D40" i="5"/>
  <c r="C40" i="5"/>
  <c r="D39" i="5"/>
  <c r="C39" i="5"/>
  <c r="D38" i="5"/>
  <c r="C38" i="5"/>
  <c r="D37" i="5"/>
  <c r="C37" i="5"/>
  <c r="D73" i="5"/>
  <c r="C73" i="5"/>
  <c r="D72" i="5"/>
  <c r="C72" i="5"/>
  <c r="D71" i="5"/>
  <c r="C71" i="5"/>
  <c r="D70" i="5"/>
  <c r="C70" i="5"/>
  <c r="D69" i="5"/>
  <c r="C69" i="5"/>
  <c r="D68" i="5"/>
  <c r="C68" i="5"/>
  <c r="D67" i="5"/>
  <c r="C67" i="5"/>
  <c r="D66" i="5"/>
  <c r="C66" i="5"/>
  <c r="D65" i="5"/>
  <c r="C65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J73" i="5"/>
  <c r="I73" i="5"/>
  <c r="J72" i="5"/>
  <c r="I72" i="5"/>
  <c r="J71" i="5"/>
  <c r="I71" i="5"/>
  <c r="J70" i="5"/>
  <c r="I70" i="5"/>
  <c r="J69" i="5"/>
  <c r="I69" i="5"/>
  <c r="J68" i="5"/>
  <c r="I68" i="5"/>
  <c r="J67" i="5"/>
  <c r="I67" i="5"/>
  <c r="J66" i="5"/>
  <c r="I66" i="5"/>
  <c r="J65" i="5"/>
  <c r="I65" i="5"/>
  <c r="M73" i="5"/>
  <c r="L73" i="5"/>
  <c r="M72" i="5"/>
  <c r="L72" i="5"/>
  <c r="M71" i="5"/>
  <c r="L71" i="5"/>
  <c r="M70" i="5"/>
  <c r="L70" i="5"/>
  <c r="M69" i="5"/>
  <c r="L69" i="5"/>
  <c r="M68" i="5"/>
  <c r="L68" i="5"/>
  <c r="M67" i="5"/>
  <c r="L67" i="5"/>
  <c r="M66" i="5"/>
  <c r="L66" i="5"/>
  <c r="M65" i="5"/>
  <c r="L65" i="5"/>
  <c r="P73" i="5"/>
  <c r="O73" i="5"/>
  <c r="P72" i="5"/>
  <c r="O72" i="5"/>
  <c r="P71" i="5"/>
  <c r="O71" i="5"/>
  <c r="P70" i="5"/>
  <c r="O70" i="5"/>
  <c r="P69" i="5"/>
  <c r="O69" i="5"/>
  <c r="P68" i="5"/>
  <c r="O68" i="5"/>
  <c r="P67" i="5"/>
  <c r="O67" i="5"/>
  <c r="P66" i="5"/>
  <c r="O66" i="5"/>
  <c r="P65" i="5"/>
  <c r="O65" i="5"/>
  <c r="P87" i="5"/>
  <c r="O87" i="5"/>
  <c r="P86" i="5"/>
  <c r="O86" i="5"/>
  <c r="P85" i="5"/>
  <c r="O85" i="5"/>
  <c r="P84" i="5"/>
  <c r="O84" i="5"/>
  <c r="P83" i="5"/>
  <c r="O83" i="5"/>
  <c r="P82" i="5"/>
  <c r="O82" i="5"/>
  <c r="P81" i="5"/>
  <c r="O81" i="5"/>
  <c r="P80" i="5"/>
  <c r="O80" i="5"/>
  <c r="P79" i="5"/>
  <c r="O79" i="5"/>
  <c r="M87" i="5"/>
  <c r="L87" i="5"/>
  <c r="M86" i="5"/>
  <c r="L86" i="5"/>
  <c r="M85" i="5"/>
  <c r="L85" i="5"/>
  <c r="M84" i="5"/>
  <c r="L84" i="5"/>
  <c r="M83" i="5"/>
  <c r="L83" i="5"/>
  <c r="M82" i="5"/>
  <c r="L82" i="5"/>
  <c r="M81" i="5"/>
  <c r="L81" i="5"/>
  <c r="M80" i="5"/>
  <c r="L80" i="5"/>
  <c r="M79" i="5"/>
  <c r="L79" i="5"/>
  <c r="J87" i="5"/>
  <c r="I87" i="5"/>
  <c r="J86" i="5"/>
  <c r="I86" i="5"/>
  <c r="J85" i="5"/>
  <c r="I85" i="5"/>
  <c r="J84" i="5"/>
  <c r="I84" i="5"/>
  <c r="J83" i="5"/>
  <c r="I83" i="5"/>
  <c r="J82" i="5"/>
  <c r="I82" i="5"/>
  <c r="J81" i="5"/>
  <c r="I81" i="5"/>
  <c r="J80" i="5"/>
  <c r="I80" i="5"/>
  <c r="J79" i="5"/>
  <c r="I79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D87" i="5"/>
  <c r="C87" i="5"/>
  <c r="D86" i="5"/>
  <c r="C86" i="5"/>
  <c r="D85" i="5"/>
  <c r="C85" i="5"/>
  <c r="D84" i="5"/>
  <c r="C84" i="5"/>
  <c r="D83" i="5"/>
  <c r="C83" i="5"/>
  <c r="D82" i="5"/>
  <c r="C82" i="5"/>
  <c r="D81" i="5"/>
  <c r="C81" i="5"/>
  <c r="D80" i="5"/>
  <c r="C80" i="5"/>
  <c r="D79" i="5"/>
  <c r="C79" i="5"/>
  <c r="C86" i="4"/>
  <c r="D86" i="4"/>
  <c r="D102" i="4"/>
  <c r="C102" i="4"/>
  <c r="D101" i="4"/>
  <c r="C101" i="4"/>
  <c r="D100" i="4"/>
  <c r="C100" i="4"/>
  <c r="D99" i="4"/>
  <c r="C99" i="4"/>
  <c r="D98" i="4"/>
  <c r="C98" i="4"/>
  <c r="D96" i="4"/>
  <c r="C96" i="4"/>
  <c r="D95" i="4"/>
  <c r="C95" i="4"/>
  <c r="D94" i="4"/>
  <c r="C94" i="4"/>
  <c r="D93" i="4"/>
  <c r="C93" i="4"/>
  <c r="D92" i="4"/>
  <c r="C92" i="4"/>
  <c r="D90" i="4"/>
  <c r="C90" i="4"/>
  <c r="D89" i="4"/>
  <c r="C89" i="4"/>
  <c r="D88" i="4"/>
  <c r="C88" i="4"/>
  <c r="D87" i="4"/>
  <c r="C87" i="4"/>
  <c r="D72" i="4"/>
  <c r="C72" i="4"/>
  <c r="D71" i="4"/>
  <c r="C71" i="4"/>
  <c r="D70" i="4"/>
  <c r="C70" i="4"/>
  <c r="D69" i="4"/>
  <c r="C69" i="4"/>
  <c r="D68" i="4"/>
  <c r="C68" i="4"/>
  <c r="D78" i="4"/>
  <c r="C78" i="4"/>
  <c r="D77" i="4"/>
  <c r="C77" i="4"/>
  <c r="D76" i="4"/>
  <c r="C76" i="4"/>
  <c r="D75" i="4"/>
  <c r="C75" i="4"/>
  <c r="D74" i="4"/>
  <c r="C74" i="4"/>
  <c r="D84" i="4"/>
  <c r="C84" i="4"/>
  <c r="D83" i="4"/>
  <c r="C83" i="4"/>
  <c r="D82" i="4"/>
  <c r="C82" i="4"/>
  <c r="D81" i="4"/>
  <c r="C81" i="4"/>
  <c r="D80" i="4"/>
  <c r="C80" i="4"/>
  <c r="D30" i="4"/>
  <c r="C30" i="4"/>
  <c r="D29" i="4"/>
  <c r="C29" i="4"/>
  <c r="D28" i="4"/>
  <c r="C28" i="4"/>
  <c r="D27" i="4"/>
  <c r="C27" i="4"/>
  <c r="D26" i="4"/>
  <c r="C26" i="4"/>
  <c r="D60" i="4"/>
  <c r="C60" i="4"/>
  <c r="D59" i="4"/>
  <c r="C59" i="4"/>
  <c r="D58" i="4"/>
  <c r="C58" i="4"/>
  <c r="D57" i="4"/>
  <c r="C57" i="4"/>
  <c r="D56" i="4"/>
  <c r="C56" i="4"/>
  <c r="C54" i="4"/>
  <c r="C53" i="4"/>
  <c r="C52" i="4"/>
  <c r="C51" i="4"/>
  <c r="C50" i="4"/>
  <c r="D48" i="4"/>
  <c r="C48" i="4"/>
  <c r="D47" i="4"/>
  <c r="C47" i="4"/>
  <c r="D46" i="4"/>
  <c r="C46" i="4"/>
  <c r="D45" i="4"/>
  <c r="C45" i="4"/>
  <c r="D44" i="4"/>
  <c r="C44" i="4"/>
  <c r="D18" i="4"/>
  <c r="C18" i="4"/>
  <c r="D17" i="4"/>
  <c r="C17" i="4"/>
  <c r="D16" i="4"/>
  <c r="C16" i="4"/>
  <c r="D15" i="4"/>
  <c r="C15" i="4"/>
  <c r="D14" i="4"/>
  <c r="C14" i="4"/>
  <c r="D24" i="4"/>
  <c r="C24" i="4"/>
  <c r="D23" i="4"/>
  <c r="C23" i="4"/>
  <c r="D22" i="4"/>
  <c r="C22" i="4"/>
  <c r="D21" i="4"/>
  <c r="C21" i="4"/>
  <c r="D20" i="4"/>
  <c r="C20" i="4"/>
  <c r="D36" i="4"/>
  <c r="C36" i="4"/>
  <c r="D35" i="4"/>
  <c r="C35" i="4"/>
  <c r="D34" i="4"/>
  <c r="C34" i="4"/>
  <c r="D33" i="4"/>
  <c r="C33" i="4"/>
  <c r="D32" i="4"/>
  <c r="C32" i="4"/>
  <c r="D42" i="4"/>
  <c r="C42" i="4"/>
  <c r="D41" i="4"/>
  <c r="C41" i="4"/>
  <c r="D40" i="4"/>
  <c r="C40" i="4"/>
  <c r="D39" i="4"/>
  <c r="C39" i="4"/>
  <c r="D38" i="4"/>
  <c r="C38" i="4"/>
  <c r="D18" i="3"/>
  <c r="D17" i="3"/>
  <c r="D20" i="3"/>
  <c r="D21" i="3"/>
  <c r="C18" i="3"/>
  <c r="C17" i="3"/>
  <c r="C20" i="3"/>
  <c r="C21" i="3"/>
  <c r="D19" i="3"/>
  <c r="C19" i="3"/>
  <c r="D11" i="3"/>
  <c r="D9" i="3"/>
  <c r="D8" i="3"/>
  <c r="D13" i="3"/>
  <c r="D14" i="3"/>
  <c r="D15" i="3"/>
  <c r="D10" i="3"/>
  <c r="D12" i="3"/>
  <c r="C11" i="3"/>
  <c r="C9" i="3"/>
  <c r="C8" i="3"/>
  <c r="C13" i="3"/>
  <c r="C14" i="3"/>
  <c r="C15" i="3"/>
  <c r="C10" i="3"/>
  <c r="C12" i="3"/>
  <c r="D22" i="2"/>
  <c r="C22" i="2"/>
  <c r="D18" i="2"/>
  <c r="D17" i="2"/>
  <c r="D20" i="2"/>
  <c r="D21" i="2"/>
  <c r="D19" i="2"/>
  <c r="C18" i="2"/>
  <c r="C17" i="2"/>
  <c r="C20" i="2"/>
  <c r="C21" i="2"/>
  <c r="C19" i="2"/>
  <c r="D11" i="2"/>
  <c r="D9" i="2"/>
  <c r="D8" i="2"/>
  <c r="D13" i="2"/>
  <c r="D14" i="2"/>
  <c r="D15" i="2"/>
  <c r="D10" i="2"/>
  <c r="D12" i="2"/>
  <c r="C11" i="2"/>
  <c r="C9" i="2"/>
  <c r="C8" i="2"/>
  <c r="C13" i="2"/>
  <c r="C14" i="2"/>
  <c r="C15" i="2"/>
  <c r="C10" i="2"/>
  <c r="C12" i="2"/>
  <c r="F12" i="3" l="1"/>
  <c r="E83" i="4"/>
  <c r="N80" i="5"/>
  <c r="N81" i="5"/>
  <c r="N82" i="5"/>
  <c r="N83" i="5"/>
  <c r="N84" i="5"/>
  <c r="N85" i="5"/>
  <c r="N86" i="5"/>
  <c r="N79" i="5"/>
  <c r="Q79" i="5"/>
  <c r="Q80" i="5"/>
  <c r="Q81" i="5"/>
  <c r="Q82" i="5"/>
  <c r="Q83" i="5"/>
  <c r="Q84" i="5"/>
  <c r="Q85" i="5"/>
  <c r="Q86" i="5"/>
  <c r="Q87" i="5"/>
  <c r="K79" i="5" l="1"/>
  <c r="K80" i="5"/>
  <c r="H79" i="5"/>
  <c r="H80" i="5"/>
  <c r="E79" i="5"/>
  <c r="E80" i="5"/>
  <c r="Q65" i="5"/>
  <c r="Q66" i="5"/>
  <c r="N65" i="5"/>
  <c r="N66" i="5"/>
  <c r="K65" i="5"/>
  <c r="K66" i="5"/>
  <c r="H65" i="5"/>
  <c r="H66" i="5"/>
  <c r="E65" i="5"/>
  <c r="E66" i="5"/>
  <c r="C61" i="7" l="1"/>
  <c r="D61" i="7"/>
  <c r="E61" i="7"/>
  <c r="F61" i="7"/>
  <c r="G61" i="7"/>
  <c r="H61" i="7"/>
  <c r="I61" i="7"/>
  <c r="J61" i="7"/>
  <c r="K61" i="7"/>
  <c r="L61" i="7"/>
  <c r="C62" i="7"/>
  <c r="D62" i="7"/>
  <c r="E62" i="7"/>
  <c r="F62" i="7"/>
  <c r="G62" i="7"/>
  <c r="H62" i="7"/>
  <c r="I62" i="7"/>
  <c r="J62" i="7"/>
  <c r="K62" i="7"/>
  <c r="L62" i="7"/>
  <c r="C63" i="7"/>
  <c r="D63" i="7"/>
  <c r="E63" i="7"/>
  <c r="F63" i="7"/>
  <c r="G63" i="7"/>
  <c r="H63" i="7"/>
  <c r="I63" i="7"/>
  <c r="J63" i="7"/>
  <c r="K63" i="7"/>
  <c r="L63" i="7"/>
  <c r="C64" i="7"/>
  <c r="D64" i="7"/>
  <c r="E64" i="7"/>
  <c r="F64" i="7"/>
  <c r="G64" i="7"/>
  <c r="H64" i="7"/>
  <c r="I64" i="7"/>
  <c r="J64" i="7"/>
  <c r="K64" i="7"/>
  <c r="L64" i="7"/>
  <c r="C65" i="7"/>
  <c r="D65" i="7"/>
  <c r="E65" i="7"/>
  <c r="F65" i="7"/>
  <c r="G65" i="7"/>
  <c r="H65" i="7"/>
  <c r="I65" i="7"/>
  <c r="J65" i="7"/>
  <c r="K65" i="7"/>
  <c r="L65" i="7"/>
  <c r="C66" i="7"/>
  <c r="D66" i="7"/>
  <c r="E66" i="7"/>
  <c r="F66" i="7"/>
  <c r="G66" i="7"/>
  <c r="H66" i="7"/>
  <c r="I66" i="7"/>
  <c r="J66" i="7"/>
  <c r="K66" i="7"/>
  <c r="L66" i="7"/>
  <c r="C67" i="7"/>
  <c r="D67" i="7"/>
  <c r="E67" i="7"/>
  <c r="F67" i="7"/>
  <c r="G67" i="7"/>
  <c r="H67" i="7"/>
  <c r="I67" i="7"/>
  <c r="J67" i="7"/>
  <c r="K67" i="7"/>
  <c r="L67" i="7"/>
  <c r="C68" i="7"/>
  <c r="D68" i="7"/>
  <c r="E68" i="7"/>
  <c r="F68" i="7"/>
  <c r="G68" i="7"/>
  <c r="H68" i="7"/>
  <c r="I68" i="7"/>
  <c r="J68" i="7"/>
  <c r="K68" i="7"/>
  <c r="L68" i="7"/>
  <c r="C35" i="7"/>
  <c r="D35" i="7"/>
  <c r="E35" i="7"/>
  <c r="F35" i="7"/>
  <c r="G35" i="7"/>
  <c r="H35" i="7"/>
  <c r="I35" i="7"/>
  <c r="J35" i="7"/>
  <c r="K35" i="7"/>
  <c r="L35" i="7"/>
  <c r="C36" i="7"/>
  <c r="D36" i="7"/>
  <c r="E36" i="7"/>
  <c r="F36" i="7"/>
  <c r="G36" i="7"/>
  <c r="H36" i="7"/>
  <c r="I36" i="7"/>
  <c r="J36" i="7"/>
  <c r="K36" i="7"/>
  <c r="L36" i="7"/>
  <c r="C37" i="7"/>
  <c r="D37" i="7"/>
  <c r="E37" i="7"/>
  <c r="F37" i="7"/>
  <c r="G37" i="7"/>
  <c r="H37" i="7"/>
  <c r="I37" i="7"/>
  <c r="J37" i="7"/>
  <c r="K37" i="7"/>
  <c r="L37" i="7"/>
  <c r="C38" i="7"/>
  <c r="D38" i="7"/>
  <c r="E38" i="7"/>
  <c r="F38" i="7"/>
  <c r="G38" i="7"/>
  <c r="H38" i="7"/>
  <c r="I38" i="7"/>
  <c r="J38" i="7"/>
  <c r="K38" i="7"/>
  <c r="L38" i="7"/>
  <c r="C39" i="7"/>
  <c r="D39" i="7"/>
  <c r="E39" i="7"/>
  <c r="F39" i="7"/>
  <c r="G39" i="7"/>
  <c r="H39" i="7"/>
  <c r="I39" i="7"/>
  <c r="J39" i="7"/>
  <c r="K39" i="7"/>
  <c r="L39" i="7"/>
  <c r="C40" i="7"/>
  <c r="D40" i="7"/>
  <c r="E40" i="7"/>
  <c r="F40" i="7"/>
  <c r="G40" i="7"/>
  <c r="H40" i="7"/>
  <c r="I40" i="7"/>
  <c r="J40" i="7"/>
  <c r="K40" i="7"/>
  <c r="L40" i="7"/>
  <c r="C41" i="7"/>
  <c r="D41" i="7"/>
  <c r="E41" i="7"/>
  <c r="F41" i="7"/>
  <c r="G41" i="7"/>
  <c r="H41" i="7"/>
  <c r="I41" i="7"/>
  <c r="J41" i="7"/>
  <c r="K41" i="7"/>
  <c r="L41" i="7"/>
  <c r="C42" i="7"/>
  <c r="D42" i="7"/>
  <c r="E42" i="7"/>
  <c r="F42" i="7"/>
  <c r="G42" i="7"/>
  <c r="H42" i="7"/>
  <c r="I42" i="7"/>
  <c r="J42" i="7"/>
  <c r="K42" i="7"/>
  <c r="L42" i="7"/>
  <c r="C22" i="7"/>
  <c r="D22" i="7"/>
  <c r="E22" i="7"/>
  <c r="F22" i="7"/>
  <c r="G22" i="7"/>
  <c r="H22" i="7"/>
  <c r="I22" i="7"/>
  <c r="J22" i="7"/>
  <c r="K22" i="7"/>
  <c r="L22" i="7"/>
  <c r="C23" i="7"/>
  <c r="D23" i="7"/>
  <c r="E23" i="7"/>
  <c r="F23" i="7"/>
  <c r="G23" i="7"/>
  <c r="H23" i="7"/>
  <c r="I23" i="7"/>
  <c r="J23" i="7"/>
  <c r="K23" i="7"/>
  <c r="L23" i="7"/>
  <c r="C24" i="7"/>
  <c r="D24" i="7"/>
  <c r="E24" i="7"/>
  <c r="F24" i="7"/>
  <c r="G24" i="7"/>
  <c r="H24" i="7"/>
  <c r="I24" i="7"/>
  <c r="J24" i="7"/>
  <c r="K24" i="7"/>
  <c r="L24" i="7"/>
  <c r="C25" i="7"/>
  <c r="D25" i="7"/>
  <c r="E25" i="7"/>
  <c r="F25" i="7"/>
  <c r="G25" i="7"/>
  <c r="H25" i="7"/>
  <c r="I25" i="7"/>
  <c r="J25" i="7"/>
  <c r="K25" i="7"/>
  <c r="L25" i="7"/>
  <c r="C26" i="7"/>
  <c r="D26" i="7"/>
  <c r="E26" i="7"/>
  <c r="F26" i="7"/>
  <c r="G26" i="7"/>
  <c r="H26" i="7"/>
  <c r="I26" i="7"/>
  <c r="J26" i="7"/>
  <c r="K26" i="7"/>
  <c r="L26" i="7"/>
  <c r="C27" i="7"/>
  <c r="D27" i="7"/>
  <c r="E27" i="7"/>
  <c r="F27" i="7"/>
  <c r="G27" i="7"/>
  <c r="H27" i="7"/>
  <c r="I27" i="7"/>
  <c r="J27" i="7"/>
  <c r="K27" i="7"/>
  <c r="L27" i="7"/>
  <c r="C28" i="7"/>
  <c r="D28" i="7"/>
  <c r="E28" i="7"/>
  <c r="F28" i="7"/>
  <c r="G28" i="7"/>
  <c r="H28" i="7"/>
  <c r="I28" i="7"/>
  <c r="J28" i="7"/>
  <c r="K28" i="7"/>
  <c r="L28" i="7"/>
  <c r="C29" i="7"/>
  <c r="D29" i="7"/>
  <c r="E29" i="7"/>
  <c r="F29" i="7"/>
  <c r="G29" i="7"/>
  <c r="H29" i="7"/>
  <c r="I29" i="7"/>
  <c r="J29" i="7"/>
  <c r="K29" i="7"/>
  <c r="L29" i="7"/>
  <c r="C87" i="7"/>
  <c r="D87" i="7"/>
  <c r="E87" i="7"/>
  <c r="F87" i="7"/>
  <c r="G87" i="7"/>
  <c r="H87" i="7"/>
  <c r="I87" i="7"/>
  <c r="J87" i="7"/>
  <c r="K87" i="7"/>
  <c r="L87" i="7"/>
  <c r="C88" i="7"/>
  <c r="D88" i="7"/>
  <c r="E88" i="7"/>
  <c r="F88" i="7"/>
  <c r="G88" i="7"/>
  <c r="H88" i="7"/>
  <c r="I88" i="7"/>
  <c r="J88" i="7"/>
  <c r="K88" i="7"/>
  <c r="L88" i="7"/>
  <c r="C89" i="7"/>
  <c r="D89" i="7"/>
  <c r="E89" i="7"/>
  <c r="F89" i="7"/>
  <c r="G89" i="7"/>
  <c r="H89" i="7"/>
  <c r="I89" i="7"/>
  <c r="J89" i="7"/>
  <c r="K89" i="7"/>
  <c r="L89" i="7"/>
  <c r="C90" i="7"/>
  <c r="D90" i="7"/>
  <c r="E90" i="7"/>
  <c r="F90" i="7"/>
  <c r="G90" i="7"/>
  <c r="H90" i="7"/>
  <c r="I90" i="7"/>
  <c r="J90" i="7"/>
  <c r="K90" i="7"/>
  <c r="L90" i="7"/>
  <c r="C91" i="7"/>
  <c r="D91" i="7"/>
  <c r="E91" i="7"/>
  <c r="F91" i="7"/>
  <c r="G91" i="7"/>
  <c r="H91" i="7"/>
  <c r="I91" i="7"/>
  <c r="J91" i="7"/>
  <c r="K91" i="7"/>
  <c r="L91" i="7"/>
  <c r="C92" i="7"/>
  <c r="D92" i="7"/>
  <c r="E92" i="7"/>
  <c r="F92" i="7"/>
  <c r="G92" i="7"/>
  <c r="H92" i="7"/>
  <c r="I92" i="7"/>
  <c r="J92" i="7"/>
  <c r="K92" i="7"/>
  <c r="L92" i="7"/>
  <c r="C93" i="7"/>
  <c r="D93" i="7"/>
  <c r="E93" i="7"/>
  <c r="F93" i="7"/>
  <c r="G93" i="7"/>
  <c r="H93" i="7"/>
  <c r="I93" i="7"/>
  <c r="J93" i="7"/>
  <c r="K93" i="7"/>
  <c r="L93" i="7"/>
  <c r="C94" i="7"/>
  <c r="D94" i="7"/>
  <c r="E94" i="7"/>
  <c r="F94" i="7"/>
  <c r="G94" i="7"/>
  <c r="H94" i="7"/>
  <c r="I94" i="7"/>
  <c r="J94" i="7"/>
  <c r="K94" i="7"/>
  <c r="L94" i="7"/>
  <c r="C100" i="7"/>
  <c r="D100" i="7"/>
  <c r="E100" i="7"/>
  <c r="F100" i="7"/>
  <c r="G100" i="7"/>
  <c r="H100" i="7"/>
  <c r="I100" i="7"/>
  <c r="J100" i="7"/>
  <c r="K100" i="7"/>
  <c r="L100" i="7"/>
  <c r="C101" i="7"/>
  <c r="D101" i="7"/>
  <c r="E101" i="7"/>
  <c r="F101" i="7"/>
  <c r="G101" i="7"/>
  <c r="H101" i="7"/>
  <c r="I101" i="7"/>
  <c r="J101" i="7"/>
  <c r="K101" i="7"/>
  <c r="L101" i="7"/>
  <c r="C102" i="7"/>
  <c r="D102" i="7"/>
  <c r="E102" i="7"/>
  <c r="F102" i="7"/>
  <c r="G102" i="7"/>
  <c r="H102" i="7"/>
  <c r="I102" i="7"/>
  <c r="J102" i="7"/>
  <c r="K102" i="7"/>
  <c r="L102" i="7"/>
  <c r="C103" i="7"/>
  <c r="D103" i="7"/>
  <c r="E103" i="7"/>
  <c r="F103" i="7"/>
  <c r="G103" i="7"/>
  <c r="H103" i="7"/>
  <c r="I103" i="7"/>
  <c r="J103" i="7"/>
  <c r="K103" i="7"/>
  <c r="L103" i="7"/>
  <c r="C104" i="7"/>
  <c r="D104" i="7"/>
  <c r="E104" i="7"/>
  <c r="F104" i="7"/>
  <c r="G104" i="7"/>
  <c r="H104" i="7"/>
  <c r="I104" i="7"/>
  <c r="J104" i="7"/>
  <c r="K104" i="7"/>
  <c r="L104" i="7"/>
  <c r="C105" i="7"/>
  <c r="D105" i="7"/>
  <c r="E105" i="7"/>
  <c r="F105" i="7"/>
  <c r="G105" i="7"/>
  <c r="H105" i="7"/>
  <c r="I105" i="7"/>
  <c r="J105" i="7"/>
  <c r="K105" i="7"/>
  <c r="L105" i="7"/>
  <c r="C106" i="7"/>
  <c r="D106" i="7"/>
  <c r="E106" i="7"/>
  <c r="F106" i="7"/>
  <c r="G106" i="7"/>
  <c r="H106" i="7"/>
  <c r="I106" i="7"/>
  <c r="J106" i="7"/>
  <c r="K106" i="7"/>
  <c r="L106" i="7"/>
  <c r="C107" i="7"/>
  <c r="D107" i="7"/>
  <c r="E107" i="7"/>
  <c r="F107" i="7"/>
  <c r="G107" i="7"/>
  <c r="H107" i="7"/>
  <c r="I107" i="7"/>
  <c r="J107" i="7"/>
  <c r="K107" i="7"/>
  <c r="L107" i="7"/>
  <c r="G113" i="7"/>
  <c r="H113" i="7"/>
  <c r="I113" i="7"/>
  <c r="J113" i="7"/>
  <c r="K113" i="7"/>
  <c r="L113" i="7"/>
  <c r="G114" i="7"/>
  <c r="H114" i="7"/>
  <c r="I114" i="7"/>
  <c r="J114" i="7"/>
  <c r="K114" i="7"/>
  <c r="L114" i="7"/>
  <c r="G115" i="7"/>
  <c r="H115" i="7"/>
  <c r="I115" i="7"/>
  <c r="J115" i="7"/>
  <c r="K115" i="7"/>
  <c r="L115" i="7"/>
  <c r="G116" i="7"/>
  <c r="H116" i="7"/>
  <c r="I116" i="7"/>
  <c r="J116" i="7"/>
  <c r="K116" i="7"/>
  <c r="L116" i="7"/>
  <c r="G117" i="7"/>
  <c r="H117" i="7"/>
  <c r="I117" i="7"/>
  <c r="J117" i="7"/>
  <c r="K117" i="7"/>
  <c r="L117" i="7"/>
  <c r="G118" i="7"/>
  <c r="H118" i="7"/>
  <c r="I118" i="7"/>
  <c r="J118" i="7"/>
  <c r="K118" i="7"/>
  <c r="L118" i="7"/>
  <c r="G119" i="7"/>
  <c r="H119" i="7"/>
  <c r="I119" i="7"/>
  <c r="J119" i="7"/>
  <c r="K119" i="7"/>
  <c r="L119" i="7"/>
  <c r="G120" i="7"/>
  <c r="H120" i="7"/>
  <c r="I120" i="7"/>
  <c r="J120" i="7"/>
  <c r="K120" i="7"/>
  <c r="L120" i="7"/>
  <c r="E120" i="7"/>
  <c r="C120" i="7"/>
  <c r="F113" i="7"/>
  <c r="F114" i="7"/>
  <c r="F115" i="7"/>
  <c r="F116" i="7"/>
  <c r="F117" i="7"/>
  <c r="F118" i="7"/>
  <c r="F119" i="7"/>
  <c r="F120" i="7"/>
  <c r="D113" i="7"/>
  <c r="D114" i="7"/>
  <c r="D115" i="7"/>
  <c r="D116" i="7"/>
  <c r="D117" i="7"/>
  <c r="D118" i="7"/>
  <c r="D119" i="7"/>
  <c r="D120" i="7"/>
  <c r="L48" i="7"/>
  <c r="L49" i="7"/>
  <c r="L50" i="7"/>
  <c r="L51" i="7"/>
  <c r="L52" i="7"/>
  <c r="L53" i="7"/>
  <c r="L54" i="7"/>
  <c r="L55" i="7"/>
  <c r="J48" i="7"/>
  <c r="J49" i="7"/>
  <c r="J50" i="7"/>
  <c r="J51" i="7"/>
  <c r="J52" i="7"/>
  <c r="J53" i="7"/>
  <c r="J54" i="7"/>
  <c r="J55" i="7"/>
  <c r="H48" i="7"/>
  <c r="H49" i="7"/>
  <c r="H50" i="7"/>
  <c r="H51" i="7"/>
  <c r="H52" i="7"/>
  <c r="H53" i="7"/>
  <c r="H54" i="7"/>
  <c r="H55" i="7"/>
  <c r="F48" i="7"/>
  <c r="F49" i="7"/>
  <c r="F50" i="7"/>
  <c r="F51" i="7"/>
  <c r="F52" i="7"/>
  <c r="F53" i="7"/>
  <c r="F54" i="7"/>
  <c r="F55" i="7"/>
  <c r="D48" i="7"/>
  <c r="D49" i="7"/>
  <c r="D50" i="7"/>
  <c r="D51" i="7"/>
  <c r="D52" i="7"/>
  <c r="D53" i="7"/>
  <c r="D54" i="7"/>
  <c r="D55" i="7"/>
  <c r="L165" i="7"/>
  <c r="L166" i="7"/>
  <c r="L167" i="7"/>
  <c r="L168" i="7"/>
  <c r="L169" i="7"/>
  <c r="L170" i="7"/>
  <c r="L171" i="7"/>
  <c r="L172" i="7"/>
  <c r="J165" i="7"/>
  <c r="J166" i="7"/>
  <c r="J167" i="7"/>
  <c r="J168" i="7"/>
  <c r="J169" i="7"/>
  <c r="J170" i="7"/>
  <c r="J171" i="7"/>
  <c r="J172" i="7"/>
  <c r="H165" i="7"/>
  <c r="H166" i="7"/>
  <c r="H167" i="7"/>
  <c r="H168" i="7"/>
  <c r="H169" i="7"/>
  <c r="H170" i="7"/>
  <c r="H171" i="7"/>
  <c r="H172" i="7"/>
  <c r="F165" i="7"/>
  <c r="F166" i="7"/>
  <c r="F167" i="7"/>
  <c r="F168" i="7"/>
  <c r="F169" i="7"/>
  <c r="F170" i="7"/>
  <c r="F171" i="7"/>
  <c r="F172" i="7"/>
  <c r="D165" i="7"/>
  <c r="D166" i="7"/>
  <c r="D167" i="7"/>
  <c r="D168" i="7"/>
  <c r="D169" i="7"/>
  <c r="D170" i="7"/>
  <c r="D171" i="7"/>
  <c r="D172" i="7"/>
  <c r="L152" i="7"/>
  <c r="L153" i="7"/>
  <c r="L154" i="7"/>
  <c r="L155" i="7"/>
  <c r="L156" i="7"/>
  <c r="L157" i="7"/>
  <c r="L158" i="7"/>
  <c r="L159" i="7"/>
  <c r="J152" i="7"/>
  <c r="J153" i="7"/>
  <c r="J154" i="7"/>
  <c r="J155" i="7"/>
  <c r="J156" i="7"/>
  <c r="J157" i="7"/>
  <c r="J158" i="7"/>
  <c r="J159" i="7"/>
  <c r="H152" i="7"/>
  <c r="H153" i="7"/>
  <c r="H154" i="7"/>
  <c r="H155" i="7"/>
  <c r="H156" i="7"/>
  <c r="H157" i="7"/>
  <c r="H158" i="7"/>
  <c r="H159" i="7"/>
  <c r="F152" i="7"/>
  <c r="F153" i="7"/>
  <c r="F154" i="7"/>
  <c r="F155" i="7"/>
  <c r="F156" i="7"/>
  <c r="F157" i="7"/>
  <c r="F158" i="7"/>
  <c r="F159" i="7"/>
  <c r="D152" i="7"/>
  <c r="D153" i="7"/>
  <c r="D154" i="7"/>
  <c r="D155" i="7"/>
  <c r="D156" i="7"/>
  <c r="D157" i="7"/>
  <c r="D158" i="7"/>
  <c r="D159" i="7"/>
  <c r="L139" i="7"/>
  <c r="L140" i="7"/>
  <c r="L141" i="7"/>
  <c r="L142" i="7"/>
  <c r="L143" i="7"/>
  <c r="L144" i="7"/>
  <c r="L145" i="7"/>
  <c r="L146" i="7"/>
  <c r="J139" i="7"/>
  <c r="J140" i="7"/>
  <c r="J141" i="7"/>
  <c r="J142" i="7"/>
  <c r="J143" i="7"/>
  <c r="J144" i="7"/>
  <c r="J145" i="7"/>
  <c r="J146" i="7"/>
  <c r="H139" i="7"/>
  <c r="H140" i="7"/>
  <c r="H141" i="7"/>
  <c r="H142" i="7"/>
  <c r="H143" i="7"/>
  <c r="H144" i="7"/>
  <c r="H145" i="7"/>
  <c r="H146" i="7"/>
  <c r="F139" i="7"/>
  <c r="F140" i="7"/>
  <c r="F141" i="7"/>
  <c r="F142" i="7"/>
  <c r="F143" i="7"/>
  <c r="F144" i="7"/>
  <c r="F145" i="7"/>
  <c r="F146" i="7"/>
  <c r="D139" i="7"/>
  <c r="D140" i="7"/>
  <c r="D141" i="7"/>
  <c r="D142" i="7"/>
  <c r="D143" i="7"/>
  <c r="D144" i="7"/>
  <c r="D145" i="7"/>
  <c r="D146" i="7"/>
  <c r="L178" i="7"/>
  <c r="L179" i="7"/>
  <c r="L180" i="7"/>
  <c r="L181" i="7"/>
  <c r="L182" i="7"/>
  <c r="L183" i="7"/>
  <c r="L184" i="7"/>
  <c r="L185" i="7"/>
  <c r="J178" i="7"/>
  <c r="J179" i="7"/>
  <c r="J180" i="7"/>
  <c r="J181" i="7"/>
  <c r="J182" i="7"/>
  <c r="J183" i="7"/>
  <c r="J184" i="7"/>
  <c r="J185" i="7"/>
  <c r="H178" i="7"/>
  <c r="H179" i="7"/>
  <c r="H180" i="7"/>
  <c r="H181" i="7"/>
  <c r="H182" i="7"/>
  <c r="H183" i="7"/>
  <c r="H184" i="7"/>
  <c r="H185" i="7"/>
  <c r="F178" i="7"/>
  <c r="F179" i="7"/>
  <c r="F180" i="7"/>
  <c r="F181" i="7"/>
  <c r="F182" i="7"/>
  <c r="F183" i="7"/>
  <c r="F184" i="7"/>
  <c r="F185" i="7"/>
  <c r="D178" i="7"/>
  <c r="D179" i="7"/>
  <c r="D180" i="7"/>
  <c r="D181" i="7"/>
  <c r="D182" i="7"/>
  <c r="D183" i="7"/>
  <c r="D184" i="7"/>
  <c r="D185" i="7"/>
  <c r="L191" i="7"/>
  <c r="L192" i="7"/>
  <c r="L193" i="7"/>
  <c r="L194" i="7"/>
  <c r="L195" i="7"/>
  <c r="L196" i="7"/>
  <c r="L197" i="7"/>
  <c r="L198" i="7"/>
  <c r="J191" i="7"/>
  <c r="J192" i="7"/>
  <c r="J193" i="7"/>
  <c r="J194" i="7"/>
  <c r="J195" i="7"/>
  <c r="J196" i="7"/>
  <c r="J197" i="7"/>
  <c r="J198" i="7"/>
  <c r="H191" i="7"/>
  <c r="H192" i="7"/>
  <c r="H193" i="7"/>
  <c r="H194" i="7"/>
  <c r="H195" i="7"/>
  <c r="H196" i="7"/>
  <c r="H197" i="7"/>
  <c r="H198" i="7"/>
  <c r="F191" i="7"/>
  <c r="F192" i="7"/>
  <c r="F193" i="7"/>
  <c r="F194" i="7"/>
  <c r="F195" i="7"/>
  <c r="F196" i="7"/>
  <c r="F197" i="7"/>
  <c r="F198" i="7"/>
  <c r="D191" i="7"/>
  <c r="D192" i="7"/>
  <c r="D193" i="7"/>
  <c r="D194" i="7"/>
  <c r="D195" i="7"/>
  <c r="D196" i="7"/>
  <c r="D197" i="7"/>
  <c r="D198" i="7"/>
  <c r="L204" i="7"/>
  <c r="L205" i="7"/>
  <c r="L206" i="7"/>
  <c r="L207" i="7"/>
  <c r="L208" i="7"/>
  <c r="L209" i="7"/>
  <c r="L210" i="7"/>
  <c r="L211" i="7"/>
  <c r="J204" i="7"/>
  <c r="J205" i="7"/>
  <c r="J206" i="7"/>
  <c r="J207" i="7"/>
  <c r="J208" i="7"/>
  <c r="J209" i="7"/>
  <c r="J210" i="7"/>
  <c r="J211" i="7"/>
  <c r="H204" i="7"/>
  <c r="H205" i="7"/>
  <c r="H206" i="7"/>
  <c r="H207" i="7"/>
  <c r="H208" i="7"/>
  <c r="H209" i="7"/>
  <c r="H210" i="7"/>
  <c r="H211" i="7"/>
  <c r="F204" i="7"/>
  <c r="F205" i="7"/>
  <c r="F206" i="7"/>
  <c r="F207" i="7"/>
  <c r="F208" i="7"/>
  <c r="F209" i="7"/>
  <c r="F210" i="7"/>
  <c r="F211" i="7"/>
  <c r="D204" i="7"/>
  <c r="D205" i="7"/>
  <c r="D206" i="7"/>
  <c r="D207" i="7"/>
  <c r="D208" i="7"/>
  <c r="D209" i="7"/>
  <c r="D210" i="7"/>
  <c r="D211" i="7"/>
  <c r="L203" i="7"/>
  <c r="J203" i="7"/>
  <c r="H203" i="7"/>
  <c r="F203" i="7"/>
  <c r="D203" i="7"/>
  <c r="L190" i="7"/>
  <c r="J190" i="7"/>
  <c r="H190" i="7"/>
  <c r="F190" i="7"/>
  <c r="D190" i="7"/>
  <c r="L177" i="7"/>
  <c r="J177" i="7"/>
  <c r="H177" i="7"/>
  <c r="F177" i="7"/>
  <c r="D177" i="7"/>
  <c r="L138" i="7"/>
  <c r="J138" i="7"/>
  <c r="H138" i="7"/>
  <c r="F138" i="7"/>
  <c r="D138" i="7"/>
  <c r="L151" i="7"/>
  <c r="J151" i="7"/>
  <c r="H151" i="7"/>
  <c r="F151" i="7"/>
  <c r="D151" i="7"/>
  <c r="L164" i="7"/>
  <c r="J164" i="7"/>
  <c r="H164" i="7"/>
  <c r="F164" i="7"/>
  <c r="D164" i="7"/>
  <c r="L47" i="7"/>
  <c r="J47" i="7"/>
  <c r="H47" i="7"/>
  <c r="F47" i="7"/>
  <c r="D47" i="7"/>
  <c r="L112" i="7"/>
  <c r="J112" i="7"/>
  <c r="H112" i="7"/>
  <c r="F112" i="7"/>
  <c r="D112" i="7"/>
  <c r="L99" i="7"/>
  <c r="J99" i="7"/>
  <c r="H99" i="7"/>
  <c r="F99" i="7"/>
  <c r="D99" i="7"/>
  <c r="L86" i="7"/>
  <c r="J86" i="7"/>
  <c r="H86" i="7"/>
  <c r="F86" i="7"/>
  <c r="D86" i="7"/>
  <c r="L21" i="7"/>
  <c r="J21" i="7"/>
  <c r="H21" i="7"/>
  <c r="F21" i="7"/>
  <c r="D21" i="7"/>
  <c r="L34" i="7"/>
  <c r="J34" i="7"/>
  <c r="H34" i="7"/>
  <c r="F34" i="7"/>
  <c r="D34" i="7"/>
  <c r="L60" i="7"/>
  <c r="J60" i="7"/>
  <c r="H60" i="7"/>
  <c r="F60" i="7"/>
  <c r="D60" i="7"/>
  <c r="L74" i="7"/>
  <c r="L75" i="7"/>
  <c r="L76" i="7"/>
  <c r="L77" i="7"/>
  <c r="L78" i="7"/>
  <c r="L79" i="7"/>
  <c r="L80" i="7"/>
  <c r="L81" i="7"/>
  <c r="J74" i="7"/>
  <c r="J75" i="7"/>
  <c r="J76" i="7"/>
  <c r="J77" i="7"/>
  <c r="J78" i="7"/>
  <c r="J79" i="7"/>
  <c r="J80" i="7"/>
  <c r="J81" i="7"/>
  <c r="H74" i="7"/>
  <c r="H75" i="7"/>
  <c r="H76" i="7"/>
  <c r="H77" i="7"/>
  <c r="H78" i="7"/>
  <c r="H79" i="7"/>
  <c r="H80" i="7"/>
  <c r="H81" i="7"/>
  <c r="F74" i="7"/>
  <c r="F75" i="7"/>
  <c r="F76" i="7"/>
  <c r="F77" i="7"/>
  <c r="F78" i="7"/>
  <c r="F79" i="7"/>
  <c r="F80" i="7"/>
  <c r="F81" i="7"/>
  <c r="D74" i="7"/>
  <c r="D75" i="7"/>
  <c r="D76" i="7"/>
  <c r="D77" i="7"/>
  <c r="D78" i="7"/>
  <c r="D79" i="7"/>
  <c r="D80" i="7"/>
  <c r="D81" i="7"/>
  <c r="L73" i="7"/>
  <c r="J73" i="7"/>
  <c r="H73" i="7"/>
  <c r="F73" i="7"/>
  <c r="D73" i="7"/>
  <c r="K204" i="7"/>
  <c r="K205" i="7"/>
  <c r="K206" i="7"/>
  <c r="K207" i="7"/>
  <c r="K208" i="7"/>
  <c r="K209" i="7"/>
  <c r="K210" i="7"/>
  <c r="K211" i="7"/>
  <c r="I204" i="7"/>
  <c r="I205" i="7"/>
  <c r="I206" i="7"/>
  <c r="I207" i="7"/>
  <c r="I208" i="7"/>
  <c r="I209" i="7"/>
  <c r="I210" i="7"/>
  <c r="I211" i="7"/>
  <c r="G204" i="7"/>
  <c r="G205" i="7"/>
  <c r="G206" i="7"/>
  <c r="G207" i="7"/>
  <c r="G208" i="7"/>
  <c r="G209" i="7"/>
  <c r="G210" i="7"/>
  <c r="G211" i="7"/>
  <c r="E204" i="7"/>
  <c r="E205" i="7"/>
  <c r="E206" i="7"/>
  <c r="E207" i="7"/>
  <c r="E208" i="7"/>
  <c r="E209" i="7"/>
  <c r="E210" i="7"/>
  <c r="E211" i="7"/>
  <c r="C204" i="7"/>
  <c r="C205" i="7"/>
  <c r="C206" i="7"/>
  <c r="C207" i="7"/>
  <c r="C208" i="7"/>
  <c r="C209" i="7"/>
  <c r="C210" i="7"/>
  <c r="C211" i="7"/>
  <c r="K191" i="7"/>
  <c r="K192" i="7"/>
  <c r="K193" i="7"/>
  <c r="K194" i="7"/>
  <c r="K195" i="7"/>
  <c r="K196" i="7"/>
  <c r="K197" i="7"/>
  <c r="K198" i="7"/>
  <c r="I191" i="7"/>
  <c r="I192" i="7"/>
  <c r="I193" i="7"/>
  <c r="I194" i="7"/>
  <c r="I195" i="7"/>
  <c r="I196" i="7"/>
  <c r="I197" i="7"/>
  <c r="I198" i="7"/>
  <c r="G191" i="7"/>
  <c r="G192" i="7"/>
  <c r="G193" i="7"/>
  <c r="G194" i="7"/>
  <c r="G195" i="7"/>
  <c r="G196" i="7"/>
  <c r="G197" i="7"/>
  <c r="G198" i="7"/>
  <c r="E191" i="7"/>
  <c r="E192" i="7"/>
  <c r="E193" i="7"/>
  <c r="E194" i="7"/>
  <c r="E195" i="7"/>
  <c r="E196" i="7"/>
  <c r="E197" i="7"/>
  <c r="E198" i="7"/>
  <c r="C191" i="7"/>
  <c r="C192" i="7"/>
  <c r="C193" i="7"/>
  <c r="C194" i="7"/>
  <c r="C195" i="7"/>
  <c r="C196" i="7"/>
  <c r="C197" i="7"/>
  <c r="C198" i="7"/>
  <c r="K178" i="7"/>
  <c r="K179" i="7"/>
  <c r="K180" i="7"/>
  <c r="K181" i="7"/>
  <c r="K182" i="7"/>
  <c r="K183" i="7"/>
  <c r="K184" i="7"/>
  <c r="K185" i="7"/>
  <c r="I178" i="7"/>
  <c r="I179" i="7"/>
  <c r="I180" i="7"/>
  <c r="I181" i="7"/>
  <c r="I182" i="7"/>
  <c r="I183" i="7"/>
  <c r="I184" i="7"/>
  <c r="I185" i="7"/>
  <c r="G178" i="7"/>
  <c r="G179" i="7"/>
  <c r="G180" i="7"/>
  <c r="G181" i="7"/>
  <c r="G182" i="7"/>
  <c r="G183" i="7"/>
  <c r="G184" i="7"/>
  <c r="G185" i="7"/>
  <c r="E178" i="7"/>
  <c r="E179" i="7"/>
  <c r="E180" i="7"/>
  <c r="E181" i="7"/>
  <c r="E182" i="7"/>
  <c r="E183" i="7"/>
  <c r="E184" i="7"/>
  <c r="E185" i="7"/>
  <c r="C178" i="7"/>
  <c r="C179" i="7"/>
  <c r="C180" i="7"/>
  <c r="C181" i="7"/>
  <c r="C182" i="7"/>
  <c r="C183" i="7"/>
  <c r="C184" i="7"/>
  <c r="C185" i="7"/>
  <c r="K203" i="7"/>
  <c r="I203" i="7"/>
  <c r="G203" i="7"/>
  <c r="E203" i="7"/>
  <c r="C203" i="7"/>
  <c r="K190" i="7"/>
  <c r="I190" i="7"/>
  <c r="G190" i="7"/>
  <c r="E190" i="7"/>
  <c r="C190" i="7"/>
  <c r="K177" i="7"/>
  <c r="I177" i="7"/>
  <c r="G177" i="7"/>
  <c r="E177" i="7"/>
  <c r="C177" i="7"/>
  <c r="K139" i="7"/>
  <c r="K140" i="7"/>
  <c r="K141" i="7"/>
  <c r="K142" i="7"/>
  <c r="K143" i="7"/>
  <c r="K144" i="7"/>
  <c r="K145" i="7"/>
  <c r="K146" i="7"/>
  <c r="I139" i="7"/>
  <c r="I140" i="7"/>
  <c r="I141" i="7"/>
  <c r="I142" i="7"/>
  <c r="I143" i="7"/>
  <c r="I144" i="7"/>
  <c r="I145" i="7"/>
  <c r="I146" i="7"/>
  <c r="G139" i="7"/>
  <c r="G140" i="7"/>
  <c r="G141" i="7"/>
  <c r="G142" i="7"/>
  <c r="G143" i="7"/>
  <c r="G144" i="7"/>
  <c r="G145" i="7"/>
  <c r="G146" i="7"/>
  <c r="E139" i="7"/>
  <c r="E140" i="7"/>
  <c r="E141" i="7"/>
  <c r="E142" i="7"/>
  <c r="E143" i="7"/>
  <c r="E144" i="7"/>
  <c r="E145" i="7"/>
  <c r="E146" i="7"/>
  <c r="C139" i="7"/>
  <c r="C140" i="7"/>
  <c r="C141" i="7"/>
  <c r="C142" i="7"/>
  <c r="C143" i="7"/>
  <c r="C144" i="7"/>
  <c r="C145" i="7"/>
  <c r="C146" i="7"/>
  <c r="K138" i="7"/>
  <c r="I138" i="7"/>
  <c r="G138" i="7"/>
  <c r="E138" i="7"/>
  <c r="C138" i="7"/>
  <c r="K152" i="7"/>
  <c r="K153" i="7"/>
  <c r="K154" i="7"/>
  <c r="K155" i="7"/>
  <c r="K156" i="7"/>
  <c r="K157" i="7"/>
  <c r="K158" i="7"/>
  <c r="K159" i="7"/>
  <c r="I152" i="7"/>
  <c r="I153" i="7"/>
  <c r="I154" i="7"/>
  <c r="I155" i="7"/>
  <c r="I156" i="7"/>
  <c r="I157" i="7"/>
  <c r="I158" i="7"/>
  <c r="I159" i="7"/>
  <c r="G152" i="7"/>
  <c r="G153" i="7"/>
  <c r="G154" i="7"/>
  <c r="G155" i="7"/>
  <c r="G156" i="7"/>
  <c r="G157" i="7"/>
  <c r="G158" i="7"/>
  <c r="G159" i="7"/>
  <c r="E152" i="7"/>
  <c r="E153" i="7"/>
  <c r="E154" i="7"/>
  <c r="E155" i="7"/>
  <c r="E156" i="7"/>
  <c r="E157" i="7"/>
  <c r="E158" i="7"/>
  <c r="E159" i="7"/>
  <c r="C152" i="7"/>
  <c r="C153" i="7"/>
  <c r="C154" i="7"/>
  <c r="C155" i="7"/>
  <c r="C156" i="7"/>
  <c r="C157" i="7"/>
  <c r="C158" i="7"/>
  <c r="C159" i="7"/>
  <c r="K151" i="7"/>
  <c r="I151" i="7"/>
  <c r="G151" i="7"/>
  <c r="E151" i="7"/>
  <c r="C151" i="7"/>
  <c r="K165" i="7"/>
  <c r="K166" i="7"/>
  <c r="K167" i="7"/>
  <c r="K168" i="7"/>
  <c r="K169" i="7"/>
  <c r="K170" i="7"/>
  <c r="K171" i="7"/>
  <c r="K172" i="7"/>
  <c r="K164" i="7"/>
  <c r="I165" i="7"/>
  <c r="I166" i="7"/>
  <c r="I167" i="7"/>
  <c r="I168" i="7"/>
  <c r="I169" i="7"/>
  <c r="I170" i="7"/>
  <c r="I171" i="7"/>
  <c r="I172" i="7"/>
  <c r="I164" i="7"/>
  <c r="G165" i="7"/>
  <c r="G166" i="7"/>
  <c r="G167" i="7"/>
  <c r="G168" i="7"/>
  <c r="G169" i="7"/>
  <c r="G170" i="7"/>
  <c r="G171" i="7"/>
  <c r="G172" i="7"/>
  <c r="G164" i="7"/>
  <c r="E165" i="7"/>
  <c r="E166" i="7"/>
  <c r="E167" i="7"/>
  <c r="E168" i="7"/>
  <c r="E169" i="7"/>
  <c r="E170" i="7"/>
  <c r="E171" i="7"/>
  <c r="E172" i="7"/>
  <c r="E164" i="7"/>
  <c r="C165" i="7"/>
  <c r="C166" i="7"/>
  <c r="C167" i="7"/>
  <c r="C168" i="7"/>
  <c r="C169" i="7"/>
  <c r="C170" i="7"/>
  <c r="C171" i="7"/>
  <c r="C172" i="7"/>
  <c r="C164" i="7"/>
  <c r="K48" i="7"/>
  <c r="K49" i="7"/>
  <c r="K50" i="7"/>
  <c r="K51" i="7"/>
  <c r="K52" i="7"/>
  <c r="K53" i="7"/>
  <c r="K54" i="7"/>
  <c r="K55" i="7"/>
  <c r="I48" i="7"/>
  <c r="I49" i="7"/>
  <c r="I50" i="7"/>
  <c r="I51" i="7"/>
  <c r="I52" i="7"/>
  <c r="I53" i="7"/>
  <c r="I54" i="7"/>
  <c r="I55" i="7"/>
  <c r="G48" i="7"/>
  <c r="G49" i="7"/>
  <c r="G50" i="7"/>
  <c r="G51" i="7"/>
  <c r="G52" i="7"/>
  <c r="G53" i="7"/>
  <c r="G54" i="7"/>
  <c r="G55" i="7"/>
  <c r="E48" i="7"/>
  <c r="E49" i="7"/>
  <c r="E50" i="7"/>
  <c r="E51" i="7"/>
  <c r="E52" i="7"/>
  <c r="E53" i="7"/>
  <c r="E54" i="7"/>
  <c r="E55" i="7"/>
  <c r="C48" i="7"/>
  <c r="C49" i="7"/>
  <c r="C50" i="7"/>
  <c r="C51" i="7"/>
  <c r="C52" i="7"/>
  <c r="C53" i="7"/>
  <c r="C54" i="7"/>
  <c r="C55" i="7"/>
  <c r="K47" i="7"/>
  <c r="I47" i="7"/>
  <c r="G47" i="7"/>
  <c r="E47" i="7"/>
  <c r="C47" i="7"/>
  <c r="E113" i="7"/>
  <c r="E114" i="7"/>
  <c r="E115" i="7"/>
  <c r="E116" i="7"/>
  <c r="E117" i="7"/>
  <c r="E118" i="7"/>
  <c r="E119" i="7"/>
  <c r="C113" i="7"/>
  <c r="C114" i="7"/>
  <c r="C115" i="7"/>
  <c r="C116" i="7"/>
  <c r="C117" i="7"/>
  <c r="C118" i="7"/>
  <c r="C119" i="7"/>
  <c r="K112" i="7"/>
  <c r="I112" i="7"/>
  <c r="G112" i="7"/>
  <c r="E112" i="7"/>
  <c r="C112" i="7"/>
  <c r="K99" i="7"/>
  <c r="I99" i="7"/>
  <c r="G99" i="7"/>
  <c r="E99" i="7"/>
  <c r="C99" i="7"/>
  <c r="K86" i="7"/>
  <c r="I86" i="7"/>
  <c r="G86" i="7"/>
  <c r="E86" i="7"/>
  <c r="C86" i="7"/>
  <c r="K21" i="7"/>
  <c r="I21" i="7"/>
  <c r="G21" i="7"/>
  <c r="E21" i="7"/>
  <c r="C21" i="7"/>
  <c r="K34" i="7"/>
  <c r="I34" i="7"/>
  <c r="G34" i="7"/>
  <c r="E34" i="7"/>
  <c r="C34" i="7"/>
  <c r="K60" i="7"/>
  <c r="I60" i="7"/>
  <c r="G60" i="7"/>
  <c r="E60" i="7"/>
  <c r="C60" i="7"/>
  <c r="K74" i="7"/>
  <c r="K75" i="7"/>
  <c r="K76" i="7"/>
  <c r="K77" i="7"/>
  <c r="K78" i="7"/>
  <c r="K79" i="7"/>
  <c r="K80" i="7"/>
  <c r="K81" i="7"/>
  <c r="I74" i="7"/>
  <c r="I75" i="7"/>
  <c r="I76" i="7"/>
  <c r="I77" i="7"/>
  <c r="I78" i="7"/>
  <c r="I79" i="7"/>
  <c r="I80" i="7"/>
  <c r="I81" i="7"/>
  <c r="G74" i="7"/>
  <c r="G75" i="7"/>
  <c r="G76" i="7"/>
  <c r="G77" i="7"/>
  <c r="G78" i="7"/>
  <c r="G79" i="7"/>
  <c r="G80" i="7"/>
  <c r="G81" i="7"/>
  <c r="E74" i="7"/>
  <c r="E75" i="7"/>
  <c r="E76" i="7"/>
  <c r="E77" i="7"/>
  <c r="E78" i="7"/>
  <c r="E79" i="7"/>
  <c r="E80" i="7"/>
  <c r="E81" i="7"/>
  <c r="C74" i="7"/>
  <c r="C75" i="7"/>
  <c r="C76" i="7"/>
  <c r="C77" i="7"/>
  <c r="C78" i="7"/>
  <c r="C79" i="7"/>
  <c r="C80" i="7"/>
  <c r="C81" i="7"/>
  <c r="K73" i="7"/>
  <c r="I73" i="7"/>
  <c r="G73" i="7"/>
  <c r="E73" i="7"/>
  <c r="C73" i="7"/>
  <c r="Q219" i="5"/>
  <c r="Q220" i="5"/>
  <c r="Q221" i="5"/>
  <c r="Q222" i="5"/>
  <c r="Q223" i="5"/>
  <c r="Q224" i="5"/>
  <c r="Q225" i="5"/>
  <c r="Q226" i="5"/>
  <c r="Q227" i="5"/>
  <c r="N219" i="5"/>
  <c r="N220" i="5"/>
  <c r="N221" i="5"/>
  <c r="N222" i="5"/>
  <c r="N223" i="5"/>
  <c r="N224" i="5"/>
  <c r="N225" i="5"/>
  <c r="N226" i="5"/>
  <c r="N227" i="5"/>
  <c r="K219" i="5"/>
  <c r="K220" i="5"/>
  <c r="K221" i="5"/>
  <c r="K222" i="5"/>
  <c r="K223" i="5"/>
  <c r="K224" i="5"/>
  <c r="K225" i="5"/>
  <c r="K226" i="5"/>
  <c r="K227" i="5"/>
  <c r="H219" i="5"/>
  <c r="H220" i="5"/>
  <c r="H221" i="5"/>
  <c r="H222" i="5"/>
  <c r="H223" i="5"/>
  <c r="H224" i="5"/>
  <c r="H225" i="5"/>
  <c r="H226" i="5"/>
  <c r="H227" i="5"/>
  <c r="E219" i="5"/>
  <c r="E220" i="5"/>
  <c r="E221" i="5"/>
  <c r="E222" i="5"/>
  <c r="E223" i="5"/>
  <c r="E224" i="5"/>
  <c r="E225" i="5"/>
  <c r="E226" i="5"/>
  <c r="E227" i="5"/>
  <c r="Q205" i="5"/>
  <c r="Q206" i="5"/>
  <c r="Q207" i="5"/>
  <c r="Q208" i="5"/>
  <c r="Q209" i="5"/>
  <c r="Q210" i="5"/>
  <c r="Q211" i="5"/>
  <c r="Q212" i="5"/>
  <c r="Q213" i="5"/>
  <c r="N205" i="5"/>
  <c r="N206" i="5"/>
  <c r="N207" i="5"/>
  <c r="N208" i="5"/>
  <c r="N209" i="5"/>
  <c r="N210" i="5"/>
  <c r="N211" i="5"/>
  <c r="N212" i="5"/>
  <c r="N213" i="5"/>
  <c r="K205" i="5"/>
  <c r="K206" i="5"/>
  <c r="K207" i="5"/>
  <c r="K208" i="5"/>
  <c r="K209" i="5"/>
  <c r="K210" i="5"/>
  <c r="K211" i="5"/>
  <c r="K212" i="5"/>
  <c r="K213" i="5"/>
  <c r="H205" i="5"/>
  <c r="H206" i="5"/>
  <c r="H207" i="5"/>
  <c r="H208" i="5"/>
  <c r="H209" i="5"/>
  <c r="H210" i="5"/>
  <c r="H211" i="5"/>
  <c r="H212" i="5"/>
  <c r="H213" i="5"/>
  <c r="E205" i="5"/>
  <c r="E206" i="5"/>
  <c r="E207" i="5"/>
  <c r="E208" i="5"/>
  <c r="E209" i="5"/>
  <c r="E210" i="5"/>
  <c r="E211" i="5"/>
  <c r="E212" i="5"/>
  <c r="E213" i="5"/>
  <c r="Q191" i="5"/>
  <c r="Q192" i="5"/>
  <c r="Q193" i="5"/>
  <c r="Q194" i="5"/>
  <c r="Q195" i="5"/>
  <c r="Q196" i="5"/>
  <c r="Q197" i="5"/>
  <c r="Q198" i="5"/>
  <c r="Q199" i="5"/>
  <c r="N191" i="5"/>
  <c r="N192" i="5"/>
  <c r="N193" i="5"/>
  <c r="N194" i="5"/>
  <c r="N195" i="5"/>
  <c r="N196" i="5"/>
  <c r="N197" i="5"/>
  <c r="N198" i="5"/>
  <c r="N199" i="5"/>
  <c r="K191" i="5"/>
  <c r="K192" i="5"/>
  <c r="K193" i="5"/>
  <c r="K194" i="5"/>
  <c r="K195" i="5"/>
  <c r="K196" i="5"/>
  <c r="K197" i="5"/>
  <c r="K198" i="5"/>
  <c r="K199" i="5"/>
  <c r="H191" i="5"/>
  <c r="H192" i="5"/>
  <c r="H193" i="5"/>
  <c r="H194" i="5"/>
  <c r="H195" i="5"/>
  <c r="H196" i="5"/>
  <c r="H197" i="5"/>
  <c r="H198" i="5"/>
  <c r="H199" i="5"/>
  <c r="E191" i="5"/>
  <c r="E192" i="5"/>
  <c r="E193" i="5"/>
  <c r="E194" i="5"/>
  <c r="E195" i="5"/>
  <c r="E196" i="5"/>
  <c r="E197" i="5"/>
  <c r="E198" i="5"/>
  <c r="E199" i="5"/>
  <c r="Q149" i="5"/>
  <c r="Q150" i="5"/>
  <c r="Q151" i="5"/>
  <c r="Q152" i="5"/>
  <c r="Q153" i="5"/>
  <c r="Q154" i="5"/>
  <c r="Q155" i="5"/>
  <c r="Q156" i="5"/>
  <c r="Q157" i="5"/>
  <c r="N149" i="5"/>
  <c r="N150" i="5"/>
  <c r="N151" i="5"/>
  <c r="N152" i="5"/>
  <c r="N153" i="5"/>
  <c r="N154" i="5"/>
  <c r="N155" i="5"/>
  <c r="N156" i="5"/>
  <c r="N157" i="5"/>
  <c r="K149" i="5"/>
  <c r="K150" i="5"/>
  <c r="K151" i="5"/>
  <c r="K152" i="5"/>
  <c r="K153" i="5"/>
  <c r="K154" i="5"/>
  <c r="K155" i="5"/>
  <c r="K156" i="5"/>
  <c r="K157" i="5"/>
  <c r="H149" i="5"/>
  <c r="H150" i="5"/>
  <c r="H151" i="5"/>
  <c r="H152" i="5"/>
  <c r="H153" i="5"/>
  <c r="H154" i="5"/>
  <c r="H155" i="5"/>
  <c r="H156" i="5"/>
  <c r="H157" i="5"/>
  <c r="E149" i="5"/>
  <c r="E150" i="5"/>
  <c r="E151" i="5"/>
  <c r="E152" i="5"/>
  <c r="E153" i="5"/>
  <c r="E154" i="5"/>
  <c r="E155" i="5"/>
  <c r="E156" i="5"/>
  <c r="E157" i="5"/>
  <c r="Q163" i="5"/>
  <c r="Q164" i="5"/>
  <c r="Q165" i="5"/>
  <c r="Q166" i="5"/>
  <c r="Q167" i="5"/>
  <c r="Q168" i="5"/>
  <c r="Q169" i="5"/>
  <c r="Q170" i="5"/>
  <c r="Q171" i="5"/>
  <c r="N163" i="5"/>
  <c r="N164" i="5"/>
  <c r="N165" i="5"/>
  <c r="N166" i="5"/>
  <c r="N167" i="5"/>
  <c r="N168" i="5"/>
  <c r="N169" i="5"/>
  <c r="N170" i="5"/>
  <c r="N171" i="5"/>
  <c r="K163" i="5"/>
  <c r="K164" i="5"/>
  <c r="K165" i="5"/>
  <c r="K166" i="5"/>
  <c r="K167" i="5"/>
  <c r="K168" i="5"/>
  <c r="K169" i="5"/>
  <c r="K170" i="5"/>
  <c r="K171" i="5"/>
  <c r="H163" i="5"/>
  <c r="H164" i="5"/>
  <c r="H165" i="5"/>
  <c r="H166" i="5"/>
  <c r="H167" i="5"/>
  <c r="H168" i="5"/>
  <c r="H169" i="5"/>
  <c r="H170" i="5"/>
  <c r="H171" i="5"/>
  <c r="E163" i="5"/>
  <c r="E164" i="5"/>
  <c r="E165" i="5"/>
  <c r="E166" i="5"/>
  <c r="E167" i="5"/>
  <c r="E168" i="5"/>
  <c r="E169" i="5"/>
  <c r="E170" i="5"/>
  <c r="E171" i="5"/>
  <c r="E185" i="5"/>
  <c r="H185" i="5"/>
  <c r="K185" i="5"/>
  <c r="N185" i="5"/>
  <c r="Q185" i="5"/>
  <c r="Q177" i="5"/>
  <c r="Q178" i="5"/>
  <c r="Q179" i="5"/>
  <c r="Q180" i="5"/>
  <c r="Q181" i="5"/>
  <c r="Q182" i="5"/>
  <c r="Q183" i="5"/>
  <c r="Q184" i="5"/>
  <c r="N177" i="5"/>
  <c r="N178" i="5"/>
  <c r="N179" i="5"/>
  <c r="N180" i="5"/>
  <c r="N181" i="5"/>
  <c r="N182" i="5"/>
  <c r="N183" i="5"/>
  <c r="N184" i="5"/>
  <c r="K177" i="5"/>
  <c r="K178" i="5"/>
  <c r="K179" i="5"/>
  <c r="K180" i="5"/>
  <c r="K181" i="5"/>
  <c r="K182" i="5"/>
  <c r="K183" i="5"/>
  <c r="K184" i="5"/>
  <c r="H177" i="5"/>
  <c r="H178" i="5"/>
  <c r="H179" i="5"/>
  <c r="H180" i="5"/>
  <c r="H181" i="5"/>
  <c r="H182" i="5"/>
  <c r="H183" i="5"/>
  <c r="H184" i="5"/>
  <c r="E177" i="5"/>
  <c r="E178" i="5"/>
  <c r="E179" i="5"/>
  <c r="E180" i="5"/>
  <c r="E181" i="5"/>
  <c r="E182" i="5"/>
  <c r="E183" i="5"/>
  <c r="E184" i="5"/>
  <c r="Q51" i="5"/>
  <c r="Q52" i="5"/>
  <c r="Q53" i="5"/>
  <c r="Q54" i="5"/>
  <c r="Q55" i="5"/>
  <c r="Q56" i="5"/>
  <c r="Q57" i="5"/>
  <c r="Q58" i="5"/>
  <c r="Q59" i="5"/>
  <c r="N51" i="5"/>
  <c r="N52" i="5"/>
  <c r="N53" i="5"/>
  <c r="N54" i="5"/>
  <c r="N55" i="5"/>
  <c r="N56" i="5"/>
  <c r="N57" i="5"/>
  <c r="N58" i="5"/>
  <c r="N59" i="5"/>
  <c r="K51" i="5"/>
  <c r="K52" i="5"/>
  <c r="K53" i="5"/>
  <c r="K54" i="5"/>
  <c r="K55" i="5"/>
  <c r="K56" i="5"/>
  <c r="K57" i="5"/>
  <c r="K58" i="5"/>
  <c r="K59" i="5"/>
  <c r="H51" i="5"/>
  <c r="H52" i="5"/>
  <c r="H53" i="5"/>
  <c r="H54" i="5"/>
  <c r="H55" i="5"/>
  <c r="H56" i="5"/>
  <c r="H57" i="5"/>
  <c r="H58" i="5"/>
  <c r="H59" i="5"/>
  <c r="E51" i="5"/>
  <c r="E52" i="5"/>
  <c r="E53" i="5"/>
  <c r="E54" i="5"/>
  <c r="E55" i="5"/>
  <c r="E56" i="5"/>
  <c r="E57" i="5"/>
  <c r="E58" i="5"/>
  <c r="E59" i="5"/>
  <c r="Q121" i="5"/>
  <c r="Q122" i="5"/>
  <c r="Q123" i="5"/>
  <c r="Q124" i="5"/>
  <c r="Q125" i="5"/>
  <c r="Q126" i="5"/>
  <c r="Q127" i="5"/>
  <c r="Q128" i="5"/>
  <c r="Q129" i="5"/>
  <c r="N121" i="5"/>
  <c r="N122" i="5"/>
  <c r="N123" i="5"/>
  <c r="N124" i="5"/>
  <c r="N125" i="5"/>
  <c r="N126" i="5"/>
  <c r="N127" i="5"/>
  <c r="N128" i="5"/>
  <c r="N129" i="5"/>
  <c r="K121" i="5"/>
  <c r="K122" i="5"/>
  <c r="K123" i="5"/>
  <c r="K124" i="5"/>
  <c r="K125" i="5"/>
  <c r="K126" i="5"/>
  <c r="K127" i="5"/>
  <c r="K128" i="5"/>
  <c r="K129" i="5"/>
  <c r="H121" i="5"/>
  <c r="H122" i="5"/>
  <c r="H123" i="5"/>
  <c r="H124" i="5"/>
  <c r="H125" i="5"/>
  <c r="H126" i="5"/>
  <c r="H127" i="5"/>
  <c r="H128" i="5"/>
  <c r="H129" i="5"/>
  <c r="E121" i="5"/>
  <c r="E122" i="5"/>
  <c r="E123" i="5"/>
  <c r="E124" i="5"/>
  <c r="E125" i="5"/>
  <c r="E126" i="5"/>
  <c r="E127" i="5"/>
  <c r="E128" i="5"/>
  <c r="E129" i="5"/>
  <c r="Q107" i="5"/>
  <c r="Q108" i="5"/>
  <c r="Q109" i="5"/>
  <c r="Q110" i="5"/>
  <c r="Q111" i="5"/>
  <c r="Q112" i="5"/>
  <c r="Q113" i="5"/>
  <c r="Q114" i="5"/>
  <c r="Q115" i="5"/>
  <c r="N107" i="5"/>
  <c r="N108" i="5"/>
  <c r="N109" i="5"/>
  <c r="N110" i="5"/>
  <c r="N111" i="5"/>
  <c r="N112" i="5"/>
  <c r="N113" i="5"/>
  <c r="N114" i="5"/>
  <c r="N115" i="5"/>
  <c r="K107" i="5"/>
  <c r="K108" i="5"/>
  <c r="K109" i="5"/>
  <c r="K110" i="5"/>
  <c r="K111" i="5"/>
  <c r="K112" i="5"/>
  <c r="K113" i="5"/>
  <c r="K114" i="5"/>
  <c r="K115" i="5"/>
  <c r="H107" i="5"/>
  <c r="H108" i="5"/>
  <c r="H109" i="5"/>
  <c r="H110" i="5"/>
  <c r="H111" i="5"/>
  <c r="H112" i="5"/>
  <c r="H113" i="5"/>
  <c r="H114" i="5"/>
  <c r="H115" i="5"/>
  <c r="E107" i="5"/>
  <c r="E108" i="5"/>
  <c r="E109" i="5"/>
  <c r="E110" i="5"/>
  <c r="E111" i="5"/>
  <c r="E112" i="5"/>
  <c r="E113" i="5"/>
  <c r="E114" i="5"/>
  <c r="E115" i="5"/>
  <c r="Q93" i="5"/>
  <c r="Q94" i="5"/>
  <c r="Q95" i="5"/>
  <c r="Q96" i="5"/>
  <c r="Q97" i="5"/>
  <c r="Q98" i="5"/>
  <c r="Q99" i="5"/>
  <c r="Q100" i="5"/>
  <c r="Q101" i="5"/>
  <c r="N93" i="5"/>
  <c r="N94" i="5"/>
  <c r="N95" i="5"/>
  <c r="N96" i="5"/>
  <c r="N97" i="5"/>
  <c r="N98" i="5"/>
  <c r="N99" i="5"/>
  <c r="N100" i="5"/>
  <c r="N101" i="5"/>
  <c r="K93" i="5"/>
  <c r="K94" i="5"/>
  <c r="K95" i="5"/>
  <c r="K96" i="5"/>
  <c r="K97" i="5"/>
  <c r="K98" i="5"/>
  <c r="K99" i="5"/>
  <c r="K100" i="5"/>
  <c r="K101" i="5"/>
  <c r="H93" i="5"/>
  <c r="H94" i="5"/>
  <c r="H95" i="5"/>
  <c r="H96" i="5"/>
  <c r="H97" i="5"/>
  <c r="H98" i="5"/>
  <c r="H99" i="5"/>
  <c r="H100" i="5"/>
  <c r="H101" i="5"/>
  <c r="E93" i="5"/>
  <c r="E94" i="5"/>
  <c r="E95" i="5"/>
  <c r="E96" i="5"/>
  <c r="E97" i="5"/>
  <c r="E98" i="5"/>
  <c r="E99" i="5"/>
  <c r="E100" i="5"/>
  <c r="E101" i="5"/>
  <c r="Q23" i="5"/>
  <c r="Q24" i="5"/>
  <c r="Q25" i="5"/>
  <c r="Q26" i="5"/>
  <c r="Q27" i="5"/>
  <c r="Q28" i="5"/>
  <c r="Q29" i="5"/>
  <c r="Q30" i="5"/>
  <c r="Q31" i="5"/>
  <c r="N23" i="5"/>
  <c r="N24" i="5"/>
  <c r="N25" i="5"/>
  <c r="N26" i="5"/>
  <c r="N27" i="5"/>
  <c r="N28" i="5"/>
  <c r="N29" i="5"/>
  <c r="N30" i="5"/>
  <c r="N31" i="5"/>
  <c r="K23" i="5"/>
  <c r="K24" i="5"/>
  <c r="K25" i="5"/>
  <c r="K26" i="5"/>
  <c r="K27" i="5"/>
  <c r="K28" i="5"/>
  <c r="K29" i="5"/>
  <c r="K30" i="5"/>
  <c r="K31" i="5"/>
  <c r="H23" i="5"/>
  <c r="H24" i="5"/>
  <c r="H25" i="5"/>
  <c r="H26" i="5"/>
  <c r="H27" i="5"/>
  <c r="H28" i="5"/>
  <c r="H29" i="5"/>
  <c r="H30" i="5"/>
  <c r="H31" i="5"/>
  <c r="E23" i="5"/>
  <c r="E24" i="5"/>
  <c r="E25" i="5"/>
  <c r="E26" i="5"/>
  <c r="E27" i="5"/>
  <c r="E28" i="5"/>
  <c r="E29" i="5"/>
  <c r="E30" i="5"/>
  <c r="E31" i="5"/>
  <c r="Q37" i="5"/>
  <c r="Q38" i="5"/>
  <c r="Q39" i="5"/>
  <c r="Q40" i="5"/>
  <c r="Q41" i="5"/>
  <c r="Q42" i="5"/>
  <c r="Q43" i="5"/>
  <c r="Q44" i="5"/>
  <c r="Q45" i="5"/>
  <c r="N37" i="5"/>
  <c r="N38" i="5"/>
  <c r="N39" i="5"/>
  <c r="N40" i="5"/>
  <c r="N41" i="5"/>
  <c r="N42" i="5"/>
  <c r="N43" i="5"/>
  <c r="N44" i="5"/>
  <c r="N45" i="5"/>
  <c r="K37" i="5"/>
  <c r="K38" i="5"/>
  <c r="K39" i="5"/>
  <c r="K40" i="5"/>
  <c r="K41" i="5"/>
  <c r="K42" i="5"/>
  <c r="K43" i="5"/>
  <c r="K44" i="5"/>
  <c r="K45" i="5"/>
  <c r="H37" i="5"/>
  <c r="H38" i="5"/>
  <c r="H39" i="5"/>
  <c r="H40" i="5"/>
  <c r="H41" i="5"/>
  <c r="H42" i="5"/>
  <c r="H43" i="5"/>
  <c r="H44" i="5"/>
  <c r="H45" i="5"/>
  <c r="E37" i="5"/>
  <c r="E38" i="5"/>
  <c r="E39" i="5"/>
  <c r="E40" i="5"/>
  <c r="E41" i="5"/>
  <c r="E42" i="5"/>
  <c r="E43" i="5"/>
  <c r="E44" i="5"/>
  <c r="E45" i="5"/>
  <c r="Q67" i="5"/>
  <c r="Q68" i="5"/>
  <c r="Q69" i="5"/>
  <c r="Q70" i="5"/>
  <c r="Q71" i="5"/>
  <c r="Q72" i="5"/>
  <c r="Q73" i="5"/>
  <c r="N67" i="5"/>
  <c r="N68" i="5"/>
  <c r="N69" i="5"/>
  <c r="N70" i="5"/>
  <c r="N71" i="5"/>
  <c r="N72" i="5"/>
  <c r="N73" i="5"/>
  <c r="K67" i="5"/>
  <c r="K68" i="5"/>
  <c r="K69" i="5"/>
  <c r="K70" i="5"/>
  <c r="K71" i="5"/>
  <c r="K72" i="5"/>
  <c r="K73" i="5"/>
  <c r="H67" i="5"/>
  <c r="H68" i="5"/>
  <c r="H69" i="5"/>
  <c r="H70" i="5"/>
  <c r="H71" i="5"/>
  <c r="H72" i="5"/>
  <c r="H73" i="5"/>
  <c r="E67" i="5"/>
  <c r="E68" i="5"/>
  <c r="E69" i="5"/>
  <c r="E70" i="5"/>
  <c r="E71" i="5"/>
  <c r="E72" i="5"/>
  <c r="E73" i="5"/>
  <c r="N87" i="5"/>
  <c r="K81" i="5"/>
  <c r="K82" i="5"/>
  <c r="K83" i="5"/>
  <c r="K84" i="5"/>
  <c r="K85" i="5"/>
  <c r="K86" i="5"/>
  <c r="K87" i="5"/>
  <c r="H81" i="5"/>
  <c r="H82" i="5"/>
  <c r="H83" i="5"/>
  <c r="H84" i="5"/>
  <c r="H85" i="5"/>
  <c r="H86" i="5"/>
  <c r="H87" i="5"/>
  <c r="E81" i="5"/>
  <c r="E82" i="5"/>
  <c r="E83" i="5"/>
  <c r="E84" i="5"/>
  <c r="E85" i="5"/>
  <c r="E86" i="5"/>
  <c r="E87" i="5"/>
  <c r="E98" i="4"/>
  <c r="E99" i="4"/>
  <c r="E100" i="4"/>
  <c r="E101" i="4"/>
  <c r="E102" i="4"/>
  <c r="E92" i="4"/>
  <c r="E93" i="4"/>
  <c r="E94" i="4"/>
  <c r="E95" i="4"/>
  <c r="E96" i="4"/>
  <c r="E86" i="4"/>
  <c r="E87" i="4"/>
  <c r="E88" i="4"/>
  <c r="E89" i="4"/>
  <c r="E90" i="4"/>
  <c r="E68" i="4"/>
  <c r="E69" i="4"/>
  <c r="E70" i="4"/>
  <c r="E71" i="4"/>
  <c r="E72" i="4"/>
  <c r="E74" i="4"/>
  <c r="E75" i="4"/>
  <c r="E76" i="4"/>
  <c r="E77" i="4"/>
  <c r="E78" i="4"/>
  <c r="E80" i="4"/>
  <c r="E81" i="4"/>
  <c r="E82" i="4"/>
  <c r="E84" i="4"/>
  <c r="E26" i="4"/>
  <c r="E27" i="4"/>
  <c r="E28" i="4"/>
  <c r="E29" i="4"/>
  <c r="E30" i="4"/>
  <c r="E56" i="4"/>
  <c r="E57" i="4"/>
  <c r="E58" i="4"/>
  <c r="E59" i="4"/>
  <c r="E60" i="4"/>
  <c r="E44" i="4"/>
  <c r="E45" i="4"/>
  <c r="E46" i="4"/>
  <c r="E47" i="4"/>
  <c r="E48" i="4"/>
  <c r="E14" i="4"/>
  <c r="E15" i="4"/>
  <c r="E16" i="4"/>
  <c r="E17" i="4"/>
  <c r="E18" i="4"/>
  <c r="E20" i="4"/>
  <c r="E21" i="4"/>
  <c r="E22" i="4"/>
  <c r="E23" i="4"/>
  <c r="E24" i="4"/>
  <c r="E36" i="4"/>
  <c r="E35" i="4"/>
  <c r="E34" i="4"/>
  <c r="E33" i="4"/>
  <c r="E32" i="4"/>
  <c r="E42" i="4"/>
  <c r="E41" i="4"/>
  <c r="E40" i="4"/>
  <c r="E39" i="4"/>
  <c r="E38" i="4"/>
  <c r="E19" i="3"/>
  <c r="E18" i="3"/>
  <c r="E17" i="3"/>
  <c r="E20" i="3"/>
  <c r="E21" i="3"/>
  <c r="E12" i="3"/>
  <c r="E11" i="3"/>
  <c r="E9" i="3"/>
  <c r="E8" i="3"/>
  <c r="E13" i="3"/>
  <c r="E14" i="3"/>
  <c r="E15" i="3"/>
  <c r="E10" i="3"/>
  <c r="E19" i="2"/>
  <c r="E18" i="2"/>
  <c r="E17" i="2"/>
  <c r="E20" i="2"/>
  <c r="E21" i="2"/>
  <c r="E12" i="2"/>
  <c r="E11" i="2"/>
  <c r="E9" i="2"/>
  <c r="E8" i="2"/>
  <c r="E13" i="2"/>
  <c r="E14" i="2"/>
  <c r="E15" i="2"/>
  <c r="E10" i="2"/>
  <c r="F12" i="2"/>
  <c r="E22" i="11"/>
  <c r="E19" i="11"/>
  <c r="E18" i="11"/>
  <c r="E17" i="11"/>
  <c r="E20" i="11"/>
  <c r="E21" i="11"/>
  <c r="E12" i="11"/>
  <c r="E11" i="11"/>
  <c r="E9" i="11"/>
  <c r="E8" i="11"/>
  <c r="E13" i="11"/>
  <c r="E14" i="11"/>
  <c r="E15" i="11"/>
  <c r="E10" i="11"/>
  <c r="F22" i="2" l="1"/>
  <c r="F15" i="2"/>
  <c r="F21" i="2"/>
  <c r="F20" i="2"/>
  <c r="F17" i="2"/>
  <c r="F18" i="2"/>
  <c r="F19" i="2"/>
  <c r="F10" i="2"/>
  <c r="F14" i="2"/>
  <c r="F13" i="2"/>
  <c r="F8" i="2"/>
  <c r="F9" i="2"/>
  <c r="F11" i="2"/>
  <c r="F63" i="4"/>
  <c r="F64" i="4"/>
  <c r="F65" i="4" l="1"/>
  <c r="F10" i="4"/>
  <c r="F8" i="4"/>
  <c r="F66" i="4"/>
  <c r="F9" i="4"/>
  <c r="F12" i="4"/>
  <c r="F11" i="4"/>
  <c r="F21" i="11" l="1"/>
  <c r="F22" i="11"/>
  <c r="F11" i="3"/>
  <c r="F9" i="3"/>
  <c r="F8" i="3"/>
  <c r="F14" i="3"/>
  <c r="F15" i="3"/>
  <c r="F10" i="3"/>
  <c r="F17" i="3"/>
  <c r="F21" i="3"/>
  <c r="F13" i="3"/>
  <c r="F19" i="3"/>
  <c r="F18" i="3"/>
  <c r="F20" i="3"/>
  <c r="F12" i="11" l="1"/>
  <c r="F11" i="11"/>
  <c r="F9" i="11"/>
  <c r="F8" i="11"/>
  <c r="F13" i="11"/>
  <c r="F14" i="11"/>
  <c r="F15" i="11"/>
  <c r="F10" i="11"/>
  <c r="F19" i="11"/>
  <c r="F18" i="11"/>
  <c r="F17" i="11"/>
  <c r="F20" i="11"/>
  <c r="F102" i="4"/>
  <c r="F101" i="4"/>
  <c r="F100" i="4"/>
  <c r="F99" i="4"/>
  <c r="F98" i="4"/>
  <c r="F96" i="4"/>
  <c r="F95" i="4"/>
  <c r="F94" i="4"/>
  <c r="F93" i="4"/>
  <c r="F92" i="4"/>
  <c r="F90" i="4"/>
  <c r="F89" i="4"/>
  <c r="F88" i="4"/>
  <c r="F87" i="4"/>
  <c r="F86" i="4"/>
  <c r="F72" i="4"/>
  <c r="F71" i="4"/>
  <c r="F70" i="4"/>
  <c r="F69" i="4"/>
  <c r="F68" i="4"/>
  <c r="F78" i="4"/>
  <c r="F77" i="4"/>
  <c r="F76" i="4"/>
  <c r="F75" i="4"/>
  <c r="F74" i="4"/>
  <c r="F84" i="4"/>
  <c r="F83" i="4"/>
  <c r="F82" i="4"/>
  <c r="F81" i="4"/>
  <c r="F80" i="4"/>
  <c r="F30" i="4"/>
  <c r="F29" i="4"/>
  <c r="F28" i="4"/>
  <c r="F27" i="4"/>
  <c r="F26" i="4"/>
  <c r="F60" i="4"/>
  <c r="F59" i="4"/>
  <c r="F58" i="4"/>
  <c r="F57" i="4"/>
  <c r="F56" i="4"/>
  <c r="F54" i="4"/>
  <c r="F53" i="4"/>
  <c r="F52" i="4"/>
  <c r="F51" i="4"/>
  <c r="F50" i="4"/>
  <c r="F48" i="4"/>
  <c r="F47" i="4"/>
  <c r="F46" i="4"/>
  <c r="F45" i="4"/>
  <c r="F44" i="4"/>
  <c r="F18" i="4"/>
  <c r="F17" i="4"/>
  <c r="F16" i="4"/>
  <c r="F15" i="4"/>
  <c r="F14" i="4"/>
  <c r="F24" i="4"/>
  <c r="F23" i="4"/>
  <c r="F22" i="4"/>
  <c r="F21" i="4"/>
  <c r="F20" i="4"/>
  <c r="F36" i="4"/>
  <c r="F35" i="4"/>
  <c r="F34" i="4"/>
  <c r="F33" i="4"/>
  <c r="F32" i="4"/>
  <c r="F39" i="4"/>
  <c r="F40" i="4"/>
  <c r="F41" i="4"/>
  <c r="F42" i="4"/>
  <c r="F38" i="4"/>
  <c r="F105" i="4"/>
  <c r="F106" i="4"/>
  <c r="F107" i="4"/>
  <c r="F104" i="4" l="1"/>
  <c r="F108" i="4"/>
  <c r="B108" i="4" l="1"/>
  <c r="B107" i="4"/>
  <c r="B106" i="4"/>
  <c r="B105" i="4"/>
  <c r="B104" i="4"/>
  <c r="B102" i="4"/>
  <c r="B101" i="4"/>
  <c r="B100" i="4"/>
  <c r="B99" i="4"/>
  <c r="B98" i="4"/>
  <c r="B96" i="4"/>
  <c r="B95" i="4"/>
  <c r="B94" i="4"/>
  <c r="B93" i="4"/>
  <c r="B92" i="4"/>
  <c r="D103" i="1"/>
  <c r="D67" i="1"/>
  <c r="D175" i="1"/>
  <c r="D265" i="1"/>
  <c r="D313" i="1"/>
  <c r="D373" i="1"/>
  <c r="D421" i="1"/>
  <c r="D79" i="1"/>
  <c r="D127" i="1"/>
  <c r="D187" i="1"/>
  <c r="D277" i="1"/>
  <c r="D325" i="1"/>
  <c r="D385" i="1"/>
  <c r="D253" i="1"/>
  <c r="D55" i="1"/>
  <c r="D115" i="1"/>
  <c r="D91" i="1"/>
  <c r="D151" i="1"/>
  <c r="D199" i="1"/>
  <c r="D211" i="1"/>
  <c r="D289" i="1"/>
  <c r="D337" i="1"/>
  <c r="D397" i="1"/>
  <c r="D163" i="1"/>
  <c r="L43" i="1"/>
  <c r="D301" i="1"/>
  <c r="D361" i="1"/>
  <c r="D409" i="1"/>
  <c r="K277" i="1"/>
  <c r="K325" i="1"/>
  <c r="K385" i="1"/>
  <c r="K265" i="1"/>
  <c r="K313" i="1"/>
  <c r="K373" i="1"/>
  <c r="K421" i="1"/>
  <c r="K289" i="1"/>
  <c r="K337" i="1"/>
  <c r="K397" i="1"/>
  <c r="K253" i="1"/>
  <c r="K301" i="1"/>
  <c r="K361" i="1"/>
  <c r="K409" i="1"/>
  <c r="E103" i="1"/>
  <c r="E301" i="1"/>
  <c r="E361" i="1"/>
  <c r="E409" i="1"/>
  <c r="E265" i="1"/>
  <c r="E313" i="1"/>
  <c r="E373" i="1"/>
  <c r="E421" i="1"/>
  <c r="E91" i="1"/>
  <c r="E55" i="1"/>
  <c r="E163" i="1"/>
  <c r="N43" i="1"/>
  <c r="E67" i="1"/>
  <c r="E115" i="1"/>
  <c r="E175" i="1"/>
  <c r="E79" i="1"/>
  <c r="E127" i="1"/>
  <c r="E187" i="1"/>
  <c r="E277" i="1"/>
  <c r="E325" i="1"/>
  <c r="E385" i="1"/>
  <c r="E253" i="1"/>
  <c r="E151" i="1"/>
  <c r="E199" i="1"/>
  <c r="E211" i="1"/>
  <c r="E289" i="1"/>
  <c r="E337" i="1"/>
  <c r="E397" i="1"/>
  <c r="L409" i="1"/>
  <c r="L265" i="1"/>
  <c r="L313" i="1"/>
  <c r="L373" i="1"/>
  <c r="L421" i="1"/>
  <c r="L253" i="1"/>
  <c r="L301" i="1"/>
  <c r="L361" i="1"/>
  <c r="L277" i="1"/>
  <c r="L325" i="1"/>
  <c r="L385" i="1"/>
  <c r="L289" i="1"/>
  <c r="L337" i="1"/>
  <c r="L397" i="1"/>
  <c r="F79" i="1"/>
  <c r="F151" i="1"/>
  <c r="F199" i="1"/>
  <c r="F337" i="1"/>
  <c r="F397" i="1"/>
  <c r="F55" i="1"/>
  <c r="F103" i="1"/>
  <c r="P43" i="1"/>
  <c r="F301" i="1"/>
  <c r="F361" i="1"/>
  <c r="F409" i="1"/>
  <c r="F91" i="1"/>
  <c r="F211" i="1"/>
  <c r="F289" i="1"/>
  <c r="F163" i="1"/>
  <c r="F67" i="1"/>
  <c r="F115" i="1"/>
  <c r="F175" i="1"/>
  <c r="F265" i="1"/>
  <c r="F313" i="1"/>
  <c r="F373" i="1"/>
  <c r="F421" i="1"/>
  <c r="F127" i="1"/>
  <c r="F187" i="1"/>
  <c r="F277" i="1"/>
  <c r="F325" i="1"/>
  <c r="F385" i="1"/>
  <c r="F253" i="1"/>
  <c r="M253" i="1"/>
  <c r="M301" i="1"/>
  <c r="M361" i="1"/>
  <c r="M409" i="1"/>
  <c r="M289" i="1"/>
  <c r="M337" i="1"/>
  <c r="M397" i="1"/>
  <c r="M265" i="1"/>
  <c r="M313" i="1"/>
  <c r="M373" i="1"/>
  <c r="M421" i="1"/>
  <c r="M277" i="1"/>
  <c r="M325" i="1"/>
  <c r="M385" i="1"/>
  <c r="C67" i="1"/>
  <c r="C127" i="1"/>
  <c r="C253" i="1"/>
  <c r="C289" i="1"/>
  <c r="C337" i="1"/>
  <c r="C397" i="1"/>
  <c r="C115" i="1"/>
  <c r="C79" i="1"/>
  <c r="C187" i="1"/>
  <c r="C277" i="1"/>
  <c r="C325" i="1"/>
  <c r="C385" i="1"/>
  <c r="C91" i="1"/>
  <c r="C151" i="1"/>
  <c r="C199" i="1"/>
  <c r="C55" i="1"/>
  <c r="C103" i="1"/>
  <c r="C163" i="1"/>
  <c r="J43" i="1"/>
  <c r="C301" i="1"/>
  <c r="C361" i="1"/>
  <c r="C409" i="1"/>
  <c r="C175" i="1"/>
  <c r="C265" i="1"/>
  <c r="C313" i="1"/>
  <c r="C373" i="1"/>
  <c r="C421" i="1"/>
  <c r="J289" i="1"/>
  <c r="J337" i="1"/>
  <c r="J397" i="1"/>
  <c r="J277" i="1"/>
  <c r="J325" i="1"/>
  <c r="J385" i="1"/>
  <c r="J253" i="1"/>
  <c r="J301" i="1"/>
  <c r="J361" i="1"/>
  <c r="J409" i="1"/>
  <c r="J265" i="1"/>
  <c r="J313" i="1"/>
  <c r="J373" i="1"/>
  <c r="J421" i="1"/>
  <c r="G79" i="1"/>
  <c r="G277" i="1"/>
  <c r="G325" i="1"/>
  <c r="G385" i="1"/>
  <c r="G253" i="1"/>
  <c r="G151" i="1"/>
  <c r="G199" i="1"/>
  <c r="G289" i="1"/>
  <c r="G337" i="1"/>
  <c r="G397" i="1"/>
  <c r="G67" i="1"/>
  <c r="G127" i="1"/>
  <c r="G187" i="1"/>
  <c r="G91" i="1"/>
  <c r="G211" i="1"/>
  <c r="G55" i="1"/>
  <c r="G103" i="1"/>
  <c r="G163" i="1"/>
  <c r="R43" i="1"/>
  <c r="G301" i="1"/>
  <c r="G361" i="1"/>
  <c r="G409" i="1"/>
  <c r="G115" i="1"/>
  <c r="G175" i="1"/>
  <c r="G265" i="1"/>
  <c r="G313" i="1"/>
  <c r="G373" i="1"/>
  <c r="G421" i="1"/>
  <c r="N289" i="1"/>
  <c r="N337" i="1"/>
  <c r="N397" i="1"/>
  <c r="N277" i="1"/>
  <c r="N325" i="1"/>
  <c r="N385" i="1"/>
  <c r="N253" i="1"/>
  <c r="N301" i="1"/>
  <c r="N361" i="1"/>
  <c r="N409" i="1"/>
  <c r="N265" i="1"/>
  <c r="N313" i="1"/>
  <c r="N373" i="1"/>
  <c r="N421" i="1"/>
  <c r="R139" i="1" l="1"/>
  <c r="R223" i="1"/>
  <c r="N139" i="1"/>
  <c r="N223" i="1"/>
  <c r="J139" i="1"/>
  <c r="J223" i="1"/>
  <c r="L139" i="1"/>
  <c r="L223" i="1"/>
  <c r="P139" i="1"/>
  <c r="P223" i="1"/>
  <c r="R199" i="1"/>
  <c r="R175" i="1"/>
  <c r="R151" i="1"/>
  <c r="R115" i="1"/>
  <c r="R91" i="1"/>
  <c r="R67" i="1"/>
  <c r="R163" i="1"/>
  <c r="R79" i="1"/>
  <c r="R55" i="1"/>
  <c r="R211" i="1"/>
  <c r="R187" i="1"/>
  <c r="R127" i="1"/>
  <c r="R103" i="1"/>
  <c r="N79" i="1"/>
  <c r="N55" i="1"/>
  <c r="N199" i="1"/>
  <c r="N175" i="1"/>
  <c r="N151" i="1"/>
  <c r="N115" i="1"/>
  <c r="N91" i="1"/>
  <c r="N67" i="1"/>
  <c r="N211" i="1"/>
  <c r="N187" i="1"/>
  <c r="N127" i="1"/>
  <c r="N103" i="1"/>
  <c r="N163" i="1"/>
  <c r="J199" i="1"/>
  <c r="J175" i="1"/>
  <c r="J151" i="1"/>
  <c r="J115" i="1"/>
  <c r="J91" i="1"/>
  <c r="J67" i="1"/>
  <c r="J211" i="1"/>
  <c r="J163" i="1"/>
  <c r="J187" i="1"/>
  <c r="J127" i="1"/>
  <c r="J103" i="1"/>
  <c r="J79" i="1"/>
  <c r="J55" i="1"/>
  <c r="L211" i="1"/>
  <c r="L187" i="1"/>
  <c r="L163" i="1"/>
  <c r="L127" i="1"/>
  <c r="L103" i="1"/>
  <c r="L79" i="1"/>
  <c r="L55" i="1"/>
  <c r="L199" i="1"/>
  <c r="L151" i="1"/>
  <c r="L175" i="1"/>
  <c r="L115" i="1"/>
  <c r="L91" i="1"/>
  <c r="L67" i="1"/>
  <c r="P211" i="1"/>
  <c r="P187" i="1"/>
  <c r="P163" i="1"/>
  <c r="P127" i="1"/>
  <c r="P103" i="1"/>
  <c r="P79" i="1"/>
  <c r="P55" i="1"/>
  <c r="P175" i="1"/>
  <c r="P115" i="1"/>
  <c r="P91" i="1"/>
  <c r="P67" i="1"/>
  <c r="P199" i="1"/>
  <c r="P151" i="1"/>
</calcChain>
</file>

<file path=xl/sharedStrings.xml><?xml version="1.0" encoding="utf-8"?>
<sst xmlns="http://schemas.openxmlformats.org/spreadsheetml/2006/main" count="2207" uniqueCount="134">
  <si>
    <t>Total</t>
  </si>
  <si>
    <t>Country</t>
  </si>
  <si>
    <t>area
(000 ha)</t>
  </si>
  <si>
    <t>SE%</t>
  </si>
  <si>
    <t>England</t>
  </si>
  <si>
    <t>Scotland</t>
  </si>
  <si>
    <t>Wales</t>
  </si>
  <si>
    <t>Great Britain</t>
  </si>
  <si>
    <r>
      <t>volume
(000 m</t>
    </r>
    <r>
      <rPr>
        <vertAlign val="superscript"/>
        <sz val="10"/>
        <color indexed="9"/>
        <rFont val="Verdana"/>
        <family val="2"/>
      </rPr>
      <t>3</t>
    </r>
    <r>
      <rPr>
        <sz val="10"/>
        <color indexed="9"/>
        <rFont val="Verdana"/>
        <family val="2"/>
      </rPr>
      <t xml:space="preserve"> obs)</t>
    </r>
  </si>
  <si>
    <t>Forecast period</t>
  </si>
  <si>
    <r>
      <t>volume
(000m</t>
    </r>
    <r>
      <rPr>
        <vertAlign val="superscript"/>
        <sz val="10"/>
        <color indexed="9"/>
        <rFont val="Verdana"/>
        <family val="2"/>
      </rPr>
      <t>3</t>
    </r>
    <r>
      <rPr>
        <sz val="10"/>
        <color indexed="9"/>
        <rFont val="Verdana"/>
        <family val="2"/>
      </rPr>
      <t xml:space="preserve"> obs)</t>
    </r>
  </si>
  <si>
    <t>2022–26</t>
  </si>
  <si>
    <t>2027–31</t>
  </si>
  <si>
    <t>2032–36</t>
  </si>
  <si>
    <t>2037–41</t>
  </si>
  <si>
    <t>2042–46</t>
  </si>
  <si>
    <t xml:space="preserve">Top </t>
  </si>
  <si>
    <t>diameter</t>
  </si>
  <si>
    <t>FE</t>
  </si>
  <si>
    <t>class (cm)</t>
  </si>
  <si>
    <r>
      <t>(000 m</t>
    </r>
    <r>
      <rPr>
        <vertAlign val="superscript"/>
        <sz val="10"/>
        <color theme="0"/>
        <rFont val="Verdana"/>
        <family val="2"/>
      </rPr>
      <t>3</t>
    </r>
    <r>
      <rPr>
        <sz val="10"/>
        <color theme="0"/>
        <rFont val="Verdana"/>
        <family val="2"/>
      </rPr>
      <t>)</t>
    </r>
  </si>
  <si>
    <t>7–14</t>
  </si>
  <si>
    <t>14–16</t>
  </si>
  <si>
    <t>16–18</t>
  </si>
  <si>
    <t>18–24</t>
  </si>
  <si>
    <t>24–34</t>
  </si>
  <si>
    <t>34–44</t>
  </si>
  <si>
    <t>44–54</t>
  </si>
  <si>
    <t>54+</t>
  </si>
  <si>
    <t>FLS</t>
  </si>
  <si>
    <t>NRW</t>
  </si>
  <si>
    <t>PS (%)</t>
  </si>
  <si>
    <t>North West England</t>
  </si>
  <si>
    <t>North East England</t>
  </si>
  <si>
    <t>East Midlands</t>
  </si>
  <si>
    <t>East England</t>
  </si>
  <si>
    <t>South West England</t>
  </si>
  <si>
    <t>West Midlands</t>
  </si>
  <si>
    <t>North Scotland</t>
  </si>
  <si>
    <t>North East Scotland</t>
  </si>
  <si>
    <t>East Scotland</t>
  </si>
  <si>
    <t>South Scotland</t>
  </si>
  <si>
    <t>West Scotland</t>
  </si>
  <si>
    <t>Public Forest Estate</t>
  </si>
  <si>
    <t>South East England &amp; London</t>
  </si>
  <si>
    <t>York &amp; Humber</t>
  </si>
  <si>
    <t xml:space="preserve">Private Forest Estate </t>
  </si>
  <si>
    <t>S.E.%</t>
  </si>
  <si>
    <t>100yr Runs</t>
  </si>
  <si>
    <t>Overdue Runs</t>
  </si>
  <si>
    <t>Zero Int Runs</t>
  </si>
  <si>
    <t>Private sector</t>
  </si>
  <si>
    <t>Last updated - Public:</t>
  </si>
  <si>
    <t>Last updated - Private:</t>
  </si>
  <si>
    <t>All conifers</t>
  </si>
  <si>
    <t>all conifers</t>
  </si>
  <si>
    <t>%spruce</t>
  </si>
  <si>
    <t>2022-26</t>
  </si>
  <si>
    <t>2027-31</t>
  </si>
  <si>
    <t>2032-36</t>
  </si>
  <si>
    <t>2037-41</t>
  </si>
  <si>
    <t>2042-46</t>
  </si>
  <si>
    <t xml:space="preserve">7–14 cm </t>
  </si>
  <si>
    <t>54+ cm</t>
  </si>
  <si>
    <t>Private Sector</t>
  </si>
  <si>
    <t>Table 1  Stocked area of conifers at 31 March 2021</t>
  </si>
  <si>
    <t>Table 2  Standing volume of conifers at 31 March 2021</t>
  </si>
  <si>
    <t>Table 3  25-year forecast of softwood availability; average annual volumes within periods</t>
  </si>
  <si>
    <t>Table 4  Breakdown of the softwood forecast volume (000 m3 obs) by country, top diameter class and forecast period</t>
  </si>
  <si>
    <t>Table 6  Overdue timber at 31 March 2021</t>
  </si>
  <si>
    <t>05/07/22 MS</t>
  </si>
  <si>
    <t>2023-2026</t>
  </si>
  <si>
    <t>06/07/22 MS</t>
  </si>
  <si>
    <t>Public sector</t>
  </si>
  <si>
    <t>FE (%)</t>
  </si>
  <si>
    <t>FLS (%)</t>
  </si>
  <si>
    <t>NRW (%)</t>
  </si>
  <si>
    <t>Wales NRW from 2022</t>
  </si>
  <si>
    <t>GB Public Forest Estate</t>
  </si>
  <si>
    <r>
      <t xml:space="preserve">Table 1 </t>
    </r>
    <r>
      <rPr>
        <sz val="10"/>
        <rFont val="Verdana"/>
        <family val="2"/>
      </rPr>
      <t xml:space="preserve"> Stocked area of conifers at 31 March 2021</t>
    </r>
  </si>
  <si>
    <t>go to Table 1</t>
  </si>
  <si>
    <r>
      <t xml:space="preserve">Table 2  </t>
    </r>
    <r>
      <rPr>
        <sz val="10"/>
        <rFont val="Verdana"/>
        <family val="2"/>
      </rPr>
      <t>Standing volume of conifers at 31 March 2021</t>
    </r>
  </si>
  <si>
    <t>go to Table 2</t>
  </si>
  <si>
    <t>go to Table 3</t>
  </si>
  <si>
    <r>
      <rPr>
        <b/>
        <sz val="10"/>
        <rFont val="Verdana"/>
        <family val="2"/>
      </rPr>
      <t xml:space="preserve">Table 4 </t>
    </r>
    <r>
      <rPr>
        <sz val="10"/>
        <rFont val="Verdana"/>
        <family val="2"/>
      </rPr>
      <t xml:space="preserve"> Breakdown of the softwood forecast volume (000 m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 xml:space="preserve"> obs) by country, top diameter class and forecast period</t>
    </r>
  </si>
  <si>
    <t>go to Table 4</t>
  </si>
  <si>
    <t>go to Table 5</t>
  </si>
  <si>
    <t>go to Table 6</t>
  </si>
  <si>
    <t xml:space="preserve">Tables </t>
  </si>
  <si>
    <t>go to Table 8</t>
  </si>
  <si>
    <t>Table 8  Clearfelled area at Start of Forecast</t>
  </si>
  <si>
    <t>m3 obs</t>
  </si>
  <si>
    <r>
      <t xml:space="preserve">Table 8 </t>
    </r>
    <r>
      <rPr>
        <sz val="10"/>
        <rFont val="Verdana"/>
        <family val="2"/>
      </rPr>
      <t xml:space="preserve"> Clearfelled area at the start of the forecast</t>
    </r>
  </si>
  <si>
    <t>Area (ha)</t>
  </si>
  <si>
    <r>
      <rPr>
        <b/>
        <sz val="10"/>
        <rFont val="Verdana"/>
        <family val="2"/>
      </rPr>
      <t xml:space="preserve">Table 5 </t>
    </r>
    <r>
      <rPr>
        <sz val="10"/>
        <rFont val="Verdana"/>
        <family val="2"/>
      </rPr>
      <t xml:space="preserve"> Percentage spruce in the softwood forecast volume by region, sector, top diameter class and forecast period</t>
    </r>
  </si>
  <si>
    <t>Table 5  Percentage spruce in the softwood forecast volume by region, sector, top diameter class and forecast period</t>
  </si>
  <si>
    <t>14–16 cm</t>
  </si>
  <si>
    <t>16–18 cm</t>
  </si>
  <si>
    <t>18–24 cm</t>
  </si>
  <si>
    <t>24–34 cm</t>
  </si>
  <si>
    <t>34–44 cm</t>
  </si>
  <si>
    <t>44–54 cm</t>
  </si>
  <si>
    <t>GB Public Forest Estate (%)</t>
  </si>
  <si>
    <t>Top
diameter
class (cm)</t>
  </si>
  <si>
    <r>
      <t xml:space="preserve">Table 3  </t>
    </r>
    <r>
      <rPr>
        <sz val="10"/>
        <rFont val="Verdana"/>
        <family val="2"/>
      </rPr>
      <t>25-year forecast of softwood availability; average annual volumes within periods</t>
    </r>
  </si>
  <si>
    <t xml:space="preserve">          Private sector</t>
  </si>
  <si>
    <t xml:space="preserve">                          2022-26</t>
  </si>
  <si>
    <t xml:space="preserve">                         2027-31</t>
  </si>
  <si>
    <t xml:space="preserve">                         2032–36</t>
  </si>
  <si>
    <t xml:space="preserve">                         2037–41</t>
  </si>
  <si>
    <t xml:space="preserve">                         2042–46</t>
  </si>
  <si>
    <t>Top diameter</t>
  </si>
  <si>
    <t xml:space="preserve">            2022–26</t>
  </si>
  <si>
    <t xml:space="preserve">            2027–31</t>
  </si>
  <si>
    <t xml:space="preserve">            2032–36</t>
  </si>
  <si>
    <t xml:space="preserve">            2037–41</t>
  </si>
  <si>
    <t xml:space="preserve">            2042-46</t>
  </si>
  <si>
    <t>Top diameter
class (cm)</t>
  </si>
  <si>
    <t xml:space="preserve">               area (000 ha)</t>
  </si>
  <si>
    <r>
      <t xml:space="preserve">         volume (000 m</t>
    </r>
    <r>
      <rPr>
        <vertAlign val="superscript"/>
        <sz val="10"/>
        <color indexed="9"/>
        <rFont val="Verdana"/>
        <family val="2"/>
      </rPr>
      <t xml:space="preserve">3 </t>
    </r>
    <r>
      <rPr>
        <sz val="10"/>
        <color indexed="9"/>
        <rFont val="Verdana"/>
        <family val="2"/>
      </rPr>
      <t>obs)</t>
    </r>
  </si>
  <si>
    <t>area (000 ha)</t>
  </si>
  <si>
    <t>NFI Report - 25-year forecast of softwood timber availability 2022</t>
  </si>
  <si>
    <t>NFI reporting regions</t>
  </si>
  <si>
    <t>Notes</t>
  </si>
  <si>
    <t>03/08/22 LH</t>
  </si>
  <si>
    <t>FE/FLS/NRW</t>
  </si>
  <si>
    <t>(ha)</t>
  </si>
  <si>
    <t>volume
(m3 obs)</t>
  </si>
  <si>
    <t>area
(ha)</t>
  </si>
  <si>
    <r>
      <t>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obs)</t>
    </r>
  </si>
  <si>
    <t>Where an estimate has a high standard error, the estimate and the standard error are shown in amber. Caution should be used when drawing any conclusions from these estimates.</t>
  </si>
  <si>
    <t>GB regional tables</t>
  </si>
  <si>
    <t>Values in the tables have been independently rounded so may not add up to the totals shown.</t>
  </si>
  <si>
    <r>
      <t xml:space="preserve">Table 6 </t>
    </r>
    <r>
      <rPr>
        <sz val="10"/>
        <rFont val="Verdana"/>
        <family val="2"/>
      </rPr>
      <t xml:space="preserve"> Overdue softwood timber at the start of the forecast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</si>
</sst>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#,##0;\-#,##0;&quot;–&quot;"/>
    <numFmt numFmtId="166" formatCode="_-* #,##0_-;\-* #,##0_-;_-* &quot;-&quot;??_-;_-@_-"/>
    <numFmt numFmtId="167" formatCode="#,##0_ ;\-#,##0\ "/>
    <numFmt numFmtId="168" formatCode="#,##0.00_ ;\-#,##0.00\ 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sz val="10"/>
      <name val="Century Gothic"/>
      <family val="2"/>
    </font>
    <font>
      <i/>
      <sz val="10"/>
      <color indexed="9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vertAlign val="superscript"/>
      <sz val="10"/>
      <color indexed="9"/>
      <name val="Verdana"/>
      <family val="2"/>
    </font>
    <font>
      <sz val="10"/>
      <color theme="0"/>
      <name val="Verdana"/>
      <family val="2"/>
    </font>
    <font>
      <vertAlign val="superscript"/>
      <sz val="10"/>
      <color theme="0"/>
      <name val="Verdana"/>
      <family val="2"/>
    </font>
    <font>
      <i/>
      <sz val="10"/>
      <color theme="0"/>
      <name val="Verdana"/>
      <family val="2"/>
    </font>
    <font>
      <b/>
      <sz val="10"/>
      <color theme="0"/>
      <name val="Verdana"/>
      <family val="2"/>
    </font>
    <font>
      <i/>
      <sz val="10.5"/>
      <name val="Verdana"/>
      <family val="2"/>
    </font>
    <font>
      <b/>
      <sz val="10"/>
      <color indexed="57"/>
      <name val="Verdana"/>
      <family val="2"/>
    </font>
    <font>
      <b/>
      <u/>
      <sz val="11"/>
      <color theme="1"/>
      <name val="Calibri"/>
      <family val="2"/>
      <scheme val="minor"/>
    </font>
    <font>
      <sz val="11"/>
      <color indexed="62"/>
      <name val="Verdana"/>
      <family val="2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FFFF"/>
      <name val="Verdana"/>
      <family val="2"/>
    </font>
    <font>
      <b/>
      <sz val="10"/>
      <color indexed="60"/>
      <name val="Verdana"/>
      <family val="2"/>
    </font>
    <font>
      <u/>
      <sz val="10"/>
      <color indexed="12"/>
      <name val="Arial"/>
      <family val="2"/>
    </font>
    <font>
      <b/>
      <sz val="10"/>
      <color indexed="10"/>
      <name val="Verdana"/>
      <family val="2"/>
    </font>
    <font>
      <vertAlign val="superscript"/>
      <sz val="10"/>
      <name val="Verdana"/>
      <family val="2"/>
    </font>
    <font>
      <b/>
      <i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indexed="12"/>
      <name val="Verdana"/>
      <family val="2"/>
    </font>
    <font>
      <b/>
      <sz val="10"/>
      <color indexed="9"/>
      <name val="Verdana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5401A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rgb="FFCCFFCC"/>
        <bgColor indexed="64"/>
      </patternFill>
    </fill>
    <fill>
      <patternFill patternType="solid">
        <fgColor rgb="FF074F28"/>
        <bgColor indexed="64"/>
      </patternFill>
    </fill>
    <fill>
      <patternFill patternType="solid">
        <fgColor rgb="FF074F28"/>
        <bgColor rgb="FF000000"/>
      </patternFill>
    </fill>
    <fill>
      <patternFill patternType="solid">
        <fgColor rgb="FF3B9946"/>
        <bgColor indexed="64"/>
      </patternFill>
    </fill>
    <fill>
      <patternFill patternType="solid">
        <fgColor rgb="FF1B4E83"/>
        <bgColor indexed="64"/>
      </patternFill>
    </fill>
    <fill>
      <patternFill patternType="solid">
        <fgColor rgb="FFE32E3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dashed">
        <color theme="0"/>
      </right>
      <top/>
      <bottom/>
      <diagonal/>
    </border>
    <border>
      <left style="dashed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dashed">
        <color theme="0"/>
      </right>
      <top/>
      <bottom style="thin">
        <color theme="0"/>
      </bottom>
      <diagonal/>
    </border>
    <border>
      <left style="dashed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dashed">
        <color theme="0"/>
      </right>
      <top/>
      <bottom style="dashed">
        <color theme="0"/>
      </bottom>
      <diagonal/>
    </border>
    <border>
      <left style="dashed">
        <color theme="0"/>
      </left>
      <right style="thin">
        <color theme="0"/>
      </right>
      <top style="thin">
        <color theme="0"/>
      </top>
      <bottom style="dashed">
        <color theme="0"/>
      </bottom>
      <diagonal/>
    </border>
    <border>
      <left style="thin">
        <color theme="0"/>
      </left>
      <right style="dashed">
        <color theme="0"/>
      </right>
      <top style="thin">
        <color theme="0"/>
      </top>
      <bottom style="dashed">
        <color theme="0"/>
      </bottom>
      <diagonal/>
    </border>
    <border>
      <left style="thin">
        <color theme="0"/>
      </left>
      <right/>
      <top style="thin">
        <color theme="0"/>
      </top>
      <bottom style="dashed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57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8" fillId="11" borderId="36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348">
    <xf numFmtId="0" fontId="0" fillId="0" borderId="0" xfId="0"/>
    <xf numFmtId="0" fontId="11" fillId="4" borderId="0" xfId="1" applyFont="1" applyFill="1" applyAlignment="1">
      <alignment vertical="center"/>
    </xf>
    <xf numFmtId="17" fontId="4" fillId="5" borderId="18" xfId="1" quotePrefix="1" applyNumberFormat="1" applyFont="1" applyFill="1" applyBorder="1" applyAlignment="1">
      <alignment vertical="center"/>
    </xf>
    <xf numFmtId="0" fontId="4" fillId="5" borderId="18" xfId="1" applyFont="1" applyFill="1" applyBorder="1" applyAlignment="1">
      <alignment vertical="center"/>
    </xf>
    <xf numFmtId="0" fontId="4" fillId="5" borderId="24" xfId="1" applyFont="1" applyFill="1" applyBorder="1" applyAlignment="1">
      <alignment vertical="center"/>
    </xf>
    <xf numFmtId="0" fontId="3" fillId="6" borderId="24" xfId="1" applyFont="1" applyFill="1" applyBorder="1" applyAlignment="1">
      <alignment vertical="center"/>
    </xf>
    <xf numFmtId="165" fontId="8" fillId="7" borderId="5" xfId="1" applyNumberFormat="1" applyFont="1" applyFill="1" applyBorder="1" applyAlignment="1">
      <alignment horizontal="right" vertical="center"/>
    </xf>
    <xf numFmtId="3" fontId="4" fillId="7" borderId="5" xfId="1" applyNumberFormat="1" applyFont="1" applyFill="1" applyBorder="1" applyAlignment="1">
      <alignment horizontal="right" vertical="center"/>
    </xf>
    <xf numFmtId="3" fontId="4" fillId="7" borderId="7" xfId="2" applyNumberFormat="1" applyFont="1" applyFill="1" applyBorder="1" applyAlignment="1">
      <alignment vertical="center"/>
    </xf>
    <xf numFmtId="3" fontId="3" fillId="7" borderId="6" xfId="1" applyNumberFormat="1" applyFont="1" applyFill="1" applyBorder="1" applyAlignment="1">
      <alignment horizontal="right" vertical="center"/>
    </xf>
    <xf numFmtId="3" fontId="4" fillId="7" borderId="5" xfId="2" applyNumberFormat="1" applyFont="1" applyFill="1" applyBorder="1" applyAlignment="1">
      <alignment horizontal="right" vertical="center"/>
    </xf>
    <xf numFmtId="0" fontId="1" fillId="0" borderId="0" xfId="0" applyFont="1"/>
    <xf numFmtId="0" fontId="17" fillId="0" borderId="0" xfId="0" applyFont="1"/>
    <xf numFmtId="3" fontId="4" fillId="0" borderId="7" xfId="2" applyNumberFormat="1" applyFont="1" applyFill="1" applyBorder="1" applyAlignment="1">
      <alignment vertical="center"/>
    </xf>
    <xf numFmtId="3" fontId="4" fillId="0" borderId="5" xfId="1" applyNumberFormat="1" applyFont="1" applyFill="1" applyBorder="1" applyAlignment="1">
      <alignment horizontal="right" vertical="center"/>
    </xf>
    <xf numFmtId="3" fontId="3" fillId="0" borderId="6" xfId="1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165" fontId="8" fillId="0" borderId="5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/>
    </xf>
    <xf numFmtId="4" fontId="2" fillId="3" borderId="0" xfId="1" applyNumberFormat="1" applyFill="1" applyAlignment="1">
      <alignment vertical="center"/>
    </xf>
    <xf numFmtId="3" fontId="4" fillId="7" borderId="8" xfId="2" applyNumberFormat="1" applyFont="1" applyFill="1" applyBorder="1" applyAlignment="1">
      <alignment vertical="center"/>
    </xf>
    <xf numFmtId="0" fontId="21" fillId="0" borderId="0" xfId="0" applyFont="1"/>
    <xf numFmtId="0" fontId="2" fillId="3" borderId="0" xfId="1" applyFill="1" applyBorder="1" applyAlignment="1">
      <alignment vertical="center"/>
    </xf>
    <xf numFmtId="4" fontId="2" fillId="3" borderId="0" xfId="1" applyNumberFormat="1" applyFill="1" applyBorder="1" applyAlignment="1">
      <alignment vertical="center"/>
    </xf>
    <xf numFmtId="3" fontId="2" fillId="5" borderId="17" xfId="1" applyNumberFormat="1" applyFill="1" applyBorder="1" applyAlignment="1">
      <alignment vertical="center"/>
    </xf>
    <xf numFmtId="3" fontId="2" fillId="5" borderId="23" xfId="1" applyNumberFormat="1" applyFill="1" applyBorder="1" applyAlignment="1">
      <alignment vertical="center"/>
    </xf>
    <xf numFmtId="3" fontId="3" fillId="6" borderId="24" xfId="1" applyNumberFormat="1" applyFont="1" applyFill="1" applyBorder="1" applyAlignment="1">
      <alignment vertical="center"/>
    </xf>
    <xf numFmtId="3" fontId="4" fillId="5" borderId="23" xfId="1" applyNumberFormat="1" applyFont="1" applyFill="1" applyBorder="1" applyAlignment="1">
      <alignment vertical="center"/>
    </xf>
    <xf numFmtId="3" fontId="3" fillId="2" borderId="8" xfId="2" applyNumberFormat="1" applyFont="1" applyFill="1" applyBorder="1" applyAlignment="1">
      <alignment vertical="center"/>
    </xf>
    <xf numFmtId="3" fontId="3" fillId="2" borderId="5" xfId="2" applyNumberFormat="1" applyFont="1" applyFill="1" applyBorder="1" applyAlignment="1">
      <alignment vertical="center"/>
    </xf>
    <xf numFmtId="3" fontId="3" fillId="2" borderId="5" xfId="1" applyNumberFormat="1" applyFont="1" applyFill="1" applyBorder="1" applyAlignment="1">
      <alignment horizontal="right" vertical="center"/>
    </xf>
    <xf numFmtId="165" fontId="9" fillId="2" borderId="5" xfId="1" applyNumberFormat="1" applyFont="1" applyFill="1" applyBorder="1" applyAlignment="1">
      <alignment horizontal="right" vertical="center"/>
    </xf>
    <xf numFmtId="0" fontId="2" fillId="3" borderId="0" xfId="1" applyFill="1" applyAlignment="1">
      <alignment vertical="center"/>
    </xf>
    <xf numFmtId="0" fontId="3" fillId="6" borderId="8" xfId="1" applyFont="1" applyFill="1" applyBorder="1" applyAlignment="1">
      <alignment vertical="center"/>
    </xf>
    <xf numFmtId="3" fontId="4" fillId="7" borderId="7" xfId="4" applyNumberFormat="1" applyFont="1" applyFill="1" applyBorder="1" applyAlignment="1">
      <alignment horizontal="left" vertical="center" indent="1"/>
    </xf>
    <xf numFmtId="164" fontId="3" fillId="2" borderId="10" xfId="0" applyNumberFormat="1" applyFont="1" applyFill="1" applyBorder="1" applyAlignment="1">
      <alignment horizontal="right" vertical="center"/>
    </xf>
    <xf numFmtId="164" fontId="3" fillId="7" borderId="6" xfId="0" applyNumberFormat="1" applyFont="1" applyFill="1" applyBorder="1" applyAlignment="1">
      <alignment horizontal="right" vertical="center"/>
    </xf>
    <xf numFmtId="3" fontId="4" fillId="7" borderId="5" xfId="0" applyNumberFormat="1" applyFont="1" applyFill="1" applyBorder="1" applyAlignment="1">
      <alignment horizontal="right" vertical="center"/>
    </xf>
    <xf numFmtId="164" fontId="4" fillId="7" borderId="7" xfId="4" applyNumberFormat="1" applyFont="1" applyFill="1" applyBorder="1" applyAlignment="1">
      <alignment vertical="center"/>
    </xf>
    <xf numFmtId="164" fontId="3" fillId="6" borderId="8" xfId="1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horizontal="right" vertical="center"/>
    </xf>
    <xf numFmtId="164" fontId="4" fillId="0" borderId="7" xfId="4" applyNumberFormat="1" applyFont="1" applyFill="1" applyBorder="1" applyAlignment="1">
      <alignment vertical="center"/>
    </xf>
    <xf numFmtId="3" fontId="5" fillId="13" borderId="2" xfId="2" applyNumberFormat="1" applyFont="1" applyFill="1" applyBorder="1" applyAlignment="1">
      <alignment horizontal="center" vertical="center" wrapText="1"/>
    </xf>
    <xf numFmtId="3" fontId="5" fillId="13" borderId="3" xfId="2" applyNumberFormat="1" applyFont="1" applyFill="1" applyBorder="1" applyAlignment="1">
      <alignment vertical="center"/>
    </xf>
    <xf numFmtId="0" fontId="0" fillId="13" borderId="4" xfId="0" applyFill="1" applyBorder="1" applyAlignment="1">
      <alignment vertical="center"/>
    </xf>
    <xf numFmtId="3" fontId="5" fillId="13" borderId="3" xfId="2" applyNumberFormat="1" applyFont="1" applyFill="1" applyBorder="1" applyAlignment="1">
      <alignment horizontal="center" vertical="center"/>
    </xf>
    <xf numFmtId="4" fontId="5" fillId="13" borderId="5" xfId="3" applyNumberFormat="1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4" fontId="5" fillId="13" borderId="6" xfId="3" applyNumberFormat="1" applyFont="1" applyFill="1" applyBorder="1" applyAlignment="1">
      <alignment horizontal="center" vertical="center" wrapText="1"/>
    </xf>
    <xf numFmtId="3" fontId="5" fillId="13" borderId="6" xfId="2" applyNumberFormat="1" applyFont="1" applyFill="1" applyBorder="1" applyAlignment="1">
      <alignment horizontal="center" vertical="center" wrapText="1"/>
    </xf>
    <xf numFmtId="3" fontId="5" fillId="13" borderId="6" xfId="2" applyNumberFormat="1" applyFont="1" applyFill="1" applyBorder="1" applyAlignment="1">
      <alignment vertical="center"/>
    </xf>
    <xf numFmtId="3" fontId="5" fillId="13" borderId="5" xfId="2" applyNumberFormat="1" applyFont="1" applyFill="1" applyBorder="1" applyAlignment="1">
      <alignment horizontal="center" vertical="center"/>
    </xf>
    <xf numFmtId="0" fontId="7" fillId="13" borderId="5" xfId="1" applyFont="1" applyFill="1" applyBorder="1" applyAlignment="1">
      <alignment horizontal="center" vertical="center" wrapText="1"/>
    </xf>
    <xf numFmtId="3" fontId="5" fillId="13" borderId="3" xfId="2" applyNumberFormat="1" applyFont="1" applyFill="1" applyBorder="1" applyAlignment="1">
      <alignment horizontal="center" vertical="center" wrapText="1"/>
    </xf>
    <xf numFmtId="3" fontId="5" fillId="13" borderId="5" xfId="2" applyNumberFormat="1" applyFont="1" applyFill="1" applyBorder="1" applyAlignment="1">
      <alignment horizontal="center" vertical="center" wrapText="1"/>
    </xf>
    <xf numFmtId="0" fontId="11" fillId="13" borderId="13" xfId="1" applyFont="1" applyFill="1" applyBorder="1" applyAlignment="1">
      <alignment vertical="center"/>
    </xf>
    <xf numFmtId="0" fontId="11" fillId="13" borderId="14" xfId="1" applyFont="1" applyFill="1" applyBorder="1" applyAlignment="1">
      <alignment vertical="center"/>
    </xf>
    <xf numFmtId="0" fontId="11" fillId="13" borderId="15" xfId="1" applyFont="1" applyFill="1" applyBorder="1" applyAlignment="1">
      <alignment vertical="center"/>
    </xf>
    <xf numFmtId="0" fontId="11" fillId="13" borderId="18" xfId="1" applyFont="1" applyFill="1" applyBorder="1" applyAlignment="1">
      <alignment horizontal="center" vertical="center"/>
    </xf>
    <xf numFmtId="0" fontId="11" fillId="13" borderId="20" xfId="1" applyFont="1" applyFill="1" applyBorder="1" applyAlignment="1">
      <alignment horizontal="center" vertical="center"/>
    </xf>
    <xf numFmtId="0" fontId="13" fillId="13" borderId="21" xfId="1" applyFont="1" applyFill="1" applyBorder="1" applyAlignment="1">
      <alignment horizontal="center" vertical="center"/>
    </xf>
    <xf numFmtId="0" fontId="13" fillId="13" borderId="22" xfId="1" applyFont="1" applyFill="1" applyBorder="1" applyAlignment="1">
      <alignment horizontal="center" vertical="center"/>
    </xf>
    <xf numFmtId="0" fontId="11" fillId="13" borderId="23" xfId="1" applyFont="1" applyFill="1" applyBorder="1" applyAlignment="1">
      <alignment vertical="center"/>
    </xf>
    <xf numFmtId="0" fontId="11" fillId="13" borderId="18" xfId="1" applyFont="1" applyFill="1" applyBorder="1" applyAlignment="1">
      <alignment vertical="center"/>
    </xf>
    <xf numFmtId="0" fontId="11" fillId="13" borderId="16" xfId="1" applyFont="1" applyFill="1" applyBorder="1" applyAlignment="1">
      <alignment horizontal="center" vertical="center"/>
    </xf>
    <xf numFmtId="0" fontId="11" fillId="13" borderId="16" xfId="1" applyFont="1" applyFill="1" applyBorder="1" applyAlignment="1">
      <alignment horizontal="center" vertical="center" wrapText="1"/>
    </xf>
    <xf numFmtId="4" fontId="11" fillId="13" borderId="17" xfId="1" applyNumberFormat="1" applyFont="1" applyFill="1" applyBorder="1" applyAlignment="1">
      <alignment horizontal="center" vertical="center"/>
    </xf>
    <xf numFmtId="4" fontId="11" fillId="13" borderId="23" xfId="1" applyNumberFormat="1" applyFont="1" applyFill="1" applyBorder="1" applyAlignment="1">
      <alignment horizontal="center" vertical="center"/>
    </xf>
    <xf numFmtId="0" fontId="11" fillId="13" borderId="17" xfId="1" applyFont="1" applyFill="1" applyBorder="1" applyAlignment="1">
      <alignment horizontal="center" vertical="center"/>
    </xf>
    <xf numFmtId="0" fontId="11" fillId="13" borderId="23" xfId="1" applyFont="1" applyFill="1" applyBorder="1" applyAlignment="1">
      <alignment horizontal="center" vertical="center"/>
    </xf>
    <xf numFmtId="4" fontId="11" fillId="13" borderId="16" xfId="1" applyNumberFormat="1" applyFont="1" applyFill="1" applyBorder="1" applyAlignment="1">
      <alignment horizontal="center" vertical="center"/>
    </xf>
    <xf numFmtId="0" fontId="22" fillId="14" borderId="37" xfId="0" applyFont="1" applyFill="1" applyBorder="1" applyAlignment="1">
      <alignment horizontal="center" vertical="center"/>
    </xf>
    <xf numFmtId="3" fontId="5" fillId="13" borderId="1" xfId="4" applyNumberFormat="1" applyFont="1" applyFill="1" applyBorder="1" applyAlignment="1">
      <alignment vertical="center"/>
    </xf>
    <xf numFmtId="0" fontId="5" fillId="13" borderId="2" xfId="1" applyFont="1" applyFill="1" applyBorder="1" applyAlignment="1">
      <alignment horizontal="center" vertical="center" wrapText="1"/>
    </xf>
    <xf numFmtId="0" fontId="5" fillId="13" borderId="3" xfId="1" applyFont="1" applyFill="1" applyBorder="1" applyAlignment="1">
      <alignment vertical="center"/>
    </xf>
    <xf numFmtId="0" fontId="5" fillId="13" borderId="6" xfId="1" applyFont="1" applyFill="1" applyBorder="1" applyAlignment="1">
      <alignment horizontal="left" vertical="center" indent="1"/>
    </xf>
    <xf numFmtId="0" fontId="5" fillId="13" borderId="7" xfId="1" applyFont="1" applyFill="1" applyBorder="1" applyAlignment="1">
      <alignment vertical="center"/>
    </xf>
    <xf numFmtId="0" fontId="7" fillId="13" borderId="5" xfId="1" applyFont="1" applyFill="1" applyBorder="1" applyAlignment="1">
      <alignment horizontal="center" vertical="center"/>
    </xf>
    <xf numFmtId="0" fontId="5" fillId="13" borderId="3" xfId="1" applyFont="1" applyFill="1" applyBorder="1" applyAlignment="1">
      <alignment horizontal="center" vertical="center"/>
    </xf>
    <xf numFmtId="0" fontId="5" fillId="13" borderId="5" xfId="1" applyFont="1" applyFill="1" applyBorder="1" applyAlignment="1">
      <alignment vertical="center"/>
    </xf>
    <xf numFmtId="3" fontId="14" fillId="15" borderId="7" xfId="4" applyNumberFormat="1" applyFont="1" applyFill="1" applyBorder="1" applyAlignment="1">
      <alignment vertical="center"/>
    </xf>
    <xf numFmtId="164" fontId="14" fillId="15" borderId="7" xfId="4" applyNumberFormat="1" applyFont="1" applyFill="1" applyBorder="1" applyAlignment="1">
      <alignment vertical="center"/>
    </xf>
    <xf numFmtId="3" fontId="5" fillId="15" borderId="11" xfId="2" applyNumberFormat="1" applyFont="1" applyFill="1" applyBorder="1" applyAlignment="1">
      <alignment horizontal="left" vertical="center"/>
    </xf>
    <xf numFmtId="0" fontId="5" fillId="15" borderId="11" xfId="2" applyFont="1" applyFill="1" applyBorder="1" applyAlignment="1">
      <alignment horizontal="left" vertical="center"/>
    </xf>
    <xf numFmtId="0" fontId="11" fillId="15" borderId="0" xfId="1" applyFont="1" applyFill="1" applyAlignment="1">
      <alignment vertical="center"/>
    </xf>
    <xf numFmtId="0" fontId="14" fillId="15" borderId="0" xfId="1" applyFont="1" applyFill="1" applyAlignment="1">
      <alignment vertical="center"/>
    </xf>
    <xf numFmtId="4" fontId="14" fillId="15" borderId="0" xfId="1" applyNumberFormat="1" applyFont="1" applyFill="1" applyAlignment="1">
      <alignment vertical="center"/>
    </xf>
    <xf numFmtId="0" fontId="5" fillId="13" borderId="4" xfId="0" applyFont="1" applyFill="1" applyBorder="1" applyAlignment="1">
      <alignment vertical="center"/>
    </xf>
    <xf numFmtId="3" fontId="14" fillId="16" borderId="7" xfId="4" applyNumberFormat="1" applyFont="1" applyFill="1" applyBorder="1" applyAlignment="1">
      <alignment vertical="center"/>
    </xf>
    <xf numFmtId="164" fontId="14" fillId="16" borderId="7" xfId="4" applyNumberFormat="1" applyFont="1" applyFill="1" applyBorder="1" applyAlignment="1">
      <alignment vertical="center"/>
    </xf>
    <xf numFmtId="0" fontId="11" fillId="16" borderId="0" xfId="1" applyFont="1" applyFill="1" applyAlignment="1">
      <alignment vertical="center"/>
    </xf>
    <xf numFmtId="4" fontId="14" fillId="16" borderId="0" xfId="1" applyNumberFormat="1" applyFont="1" applyFill="1" applyAlignment="1">
      <alignment vertical="center"/>
    </xf>
    <xf numFmtId="3" fontId="5" fillId="16" borderId="11" xfId="2" applyNumberFormat="1" applyFont="1" applyFill="1" applyBorder="1" applyAlignment="1">
      <alignment horizontal="left" vertical="center"/>
    </xf>
    <xf numFmtId="0" fontId="5" fillId="16" borderId="11" xfId="2" applyFont="1" applyFill="1" applyBorder="1" applyAlignment="1">
      <alignment horizontal="left" vertical="center"/>
    </xf>
    <xf numFmtId="3" fontId="14" fillId="17" borderId="7" xfId="4" applyNumberFormat="1" applyFont="1" applyFill="1" applyBorder="1" applyAlignment="1">
      <alignment vertical="center"/>
    </xf>
    <xf numFmtId="164" fontId="14" fillId="17" borderId="7" xfId="4" applyNumberFormat="1" applyFont="1" applyFill="1" applyBorder="1" applyAlignment="1">
      <alignment vertical="center"/>
    </xf>
    <xf numFmtId="0" fontId="5" fillId="17" borderId="11" xfId="2" applyFont="1" applyFill="1" applyBorder="1" applyAlignment="1">
      <alignment horizontal="left" vertical="center"/>
    </xf>
    <xf numFmtId="0" fontId="14" fillId="17" borderId="0" xfId="1" applyFont="1" applyFill="1" applyAlignment="1">
      <alignment vertical="center"/>
    </xf>
    <xf numFmtId="4" fontId="14" fillId="17" borderId="0" xfId="1" applyNumberFormat="1" applyFont="1" applyFill="1" applyAlignment="1">
      <alignment vertical="center"/>
    </xf>
    <xf numFmtId="0" fontId="11" fillId="13" borderId="12" xfId="1" applyFont="1" applyFill="1" applyBorder="1" applyAlignment="1">
      <alignment horizontal="center" vertical="center" wrapText="1"/>
    </xf>
    <xf numFmtId="0" fontId="11" fillId="13" borderId="19" xfId="1" applyFont="1" applyFill="1" applyBorder="1" applyAlignment="1">
      <alignment horizontal="center" vertical="center" wrapText="1"/>
    </xf>
    <xf numFmtId="0" fontId="19" fillId="0" borderId="0" xfId="5" applyFont="1" applyBorder="1"/>
    <xf numFmtId="3" fontId="27" fillId="15" borderId="7" xfId="4" applyNumberFormat="1" applyFont="1" applyFill="1" applyBorder="1" applyAlignment="1">
      <alignment vertical="center"/>
    </xf>
    <xf numFmtId="3" fontId="15" fillId="5" borderId="17" xfId="1" applyNumberFormat="1" applyFont="1" applyFill="1" applyBorder="1" applyAlignment="1">
      <alignment horizontal="right" vertical="center"/>
    </xf>
    <xf numFmtId="3" fontId="27" fillId="16" borderId="7" xfId="4" applyNumberFormat="1" applyFont="1" applyFill="1" applyBorder="1" applyAlignment="1">
      <alignment vertical="center"/>
    </xf>
    <xf numFmtId="3" fontId="27" fillId="17" borderId="7" xfId="4" applyNumberFormat="1" applyFont="1" applyFill="1" applyBorder="1" applyAlignment="1">
      <alignment vertical="center"/>
    </xf>
    <xf numFmtId="3" fontId="3" fillId="7" borderId="6" xfId="0" applyNumberFormat="1" applyFont="1" applyFill="1" applyBorder="1" applyAlignment="1">
      <alignment horizontal="right" vertical="center"/>
    </xf>
    <xf numFmtId="3" fontId="3" fillId="6" borderId="8" xfId="1" applyNumberFormat="1" applyFont="1" applyFill="1" applyBorder="1" applyAlignment="1">
      <alignment vertical="center"/>
    </xf>
    <xf numFmtId="3" fontId="9" fillId="6" borderId="8" xfId="1" applyNumberFormat="1" applyFont="1" applyFill="1" applyBorder="1" applyAlignment="1">
      <alignment vertical="center"/>
    </xf>
    <xf numFmtId="4" fontId="14" fillId="13" borderId="0" xfId="1" applyNumberFormat="1" applyFont="1" applyFill="1" applyAlignment="1">
      <alignment vertical="center"/>
    </xf>
    <xf numFmtId="0" fontId="22" fillId="14" borderId="37" xfId="0" applyFont="1" applyFill="1" applyBorder="1" applyAlignment="1">
      <alignment horizontal="center" vertical="center" wrapText="1"/>
    </xf>
    <xf numFmtId="0" fontId="2" fillId="3" borderId="0" xfId="1" applyFont="1" applyFill="1" applyAlignment="1">
      <alignment vertical="center"/>
    </xf>
    <xf numFmtId="17" fontId="2" fillId="5" borderId="18" xfId="1" quotePrefix="1" applyNumberFormat="1" applyFont="1" applyFill="1" applyBorder="1" applyAlignment="1">
      <alignment vertical="center"/>
    </xf>
    <xf numFmtId="3" fontId="2" fillId="5" borderId="17" xfId="1" applyNumberFormat="1" applyFont="1" applyFill="1" applyBorder="1" applyAlignment="1">
      <alignment horizontal="right" vertical="center"/>
    </xf>
    <xf numFmtId="0" fontId="2" fillId="5" borderId="18" xfId="1" applyFont="1" applyFill="1" applyBorder="1" applyAlignment="1">
      <alignment vertical="center"/>
    </xf>
    <xf numFmtId="0" fontId="2" fillId="5" borderId="24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3" fontId="9" fillId="2" borderId="9" xfId="0" applyNumberFormat="1" applyFont="1" applyFill="1" applyBorder="1" applyAlignment="1">
      <alignment horizontal="right" vertical="center"/>
    </xf>
    <xf numFmtId="0" fontId="2" fillId="13" borderId="7" xfId="1" applyFont="1" applyFill="1" applyBorder="1" applyAlignment="1">
      <alignment vertical="center"/>
    </xf>
    <xf numFmtId="165" fontId="2" fillId="0" borderId="5" xfId="1" applyNumberFormat="1" applyFont="1" applyFill="1" applyBorder="1" applyAlignment="1">
      <alignment horizontal="right" vertical="center"/>
    </xf>
    <xf numFmtId="3" fontId="5" fillId="13" borderId="4" xfId="2" applyNumberFormat="1" applyFont="1" applyFill="1" applyBorder="1" applyAlignment="1">
      <alignment vertical="center"/>
    </xf>
    <xf numFmtId="3" fontId="8" fillId="5" borderId="17" xfId="1" applyNumberFormat="1" applyFont="1" applyFill="1" applyBorder="1" applyAlignment="1">
      <alignment horizontal="right" vertical="center"/>
    </xf>
    <xf numFmtId="3" fontId="9" fillId="6" borderId="24" xfId="1" applyNumberFormat="1" applyFont="1" applyFill="1" applyBorder="1" applyAlignment="1">
      <alignment vertical="center"/>
    </xf>
    <xf numFmtId="0" fontId="14" fillId="13" borderId="0" xfId="1" applyFont="1" applyFill="1" applyAlignment="1">
      <alignment vertical="center"/>
    </xf>
    <xf numFmtId="0" fontId="2" fillId="13" borderId="4" xfId="1" applyFont="1" applyFill="1" applyBorder="1" applyAlignment="1">
      <alignment vertical="center"/>
    </xf>
    <xf numFmtId="3" fontId="5" fillId="13" borderId="3" xfId="2" applyNumberFormat="1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center"/>
    </xf>
    <xf numFmtId="0" fontId="5" fillId="13" borderId="2" xfId="1" applyFont="1" applyFill="1" applyBorder="1" applyAlignment="1">
      <alignment vertical="center"/>
    </xf>
    <xf numFmtId="0" fontId="5" fillId="13" borderId="9" xfId="1" applyFont="1" applyFill="1" applyBorder="1" applyAlignment="1">
      <alignment horizontal="center"/>
    </xf>
    <xf numFmtId="4" fontId="5" fillId="13" borderId="1" xfId="3" applyNumberFormat="1" applyFont="1" applyFill="1" applyBorder="1" applyAlignment="1">
      <alignment horizontal="center"/>
    </xf>
    <xf numFmtId="4" fontId="5" fillId="13" borderId="4" xfId="3" applyNumberFormat="1" applyFont="1" applyFill="1" applyBorder="1" applyAlignment="1">
      <alignment horizontal="center"/>
    </xf>
    <xf numFmtId="0" fontId="11" fillId="13" borderId="12" xfId="1" applyFont="1" applyFill="1" applyBorder="1" applyAlignment="1">
      <alignment horizontal="center" vertical="center"/>
    </xf>
    <xf numFmtId="4" fontId="11" fillId="13" borderId="39" xfId="1" applyNumberFormat="1" applyFont="1" applyFill="1" applyBorder="1" applyAlignment="1">
      <alignment vertical="center"/>
    </xf>
    <xf numFmtId="4" fontId="11" fillId="13" borderId="13" xfId="1" applyNumberFormat="1" applyFont="1" applyFill="1" applyBorder="1" applyAlignment="1">
      <alignment vertical="center"/>
    </xf>
    <xf numFmtId="4" fontId="11" fillId="13" borderId="14" xfId="1" applyNumberFormat="1" applyFont="1" applyFill="1" applyBorder="1" applyAlignment="1">
      <alignment vertical="center"/>
    </xf>
    <xf numFmtId="3" fontId="5" fillId="13" borderId="1" xfId="4" applyNumberFormat="1" applyFont="1" applyFill="1" applyBorder="1" applyAlignment="1">
      <alignment horizontal="center"/>
    </xf>
    <xf numFmtId="0" fontId="5" fillId="13" borderId="6" xfId="1" applyFont="1" applyFill="1" applyBorder="1" applyAlignment="1">
      <alignment horizontal="center" vertical="center"/>
    </xf>
    <xf numFmtId="0" fontId="2" fillId="12" borderId="0" xfId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30" fillId="0" borderId="0" xfId="9" quotePrefix="1" applyFont="1" applyAlignment="1" applyProtection="1">
      <alignment horizontal="left" vertical="center"/>
    </xf>
    <xf numFmtId="0" fontId="30" fillId="0" borderId="0" xfId="9" quotePrefix="1" applyFont="1" applyBorder="1" applyAlignment="1" applyProtection="1">
      <alignment horizontal="left" vertical="center"/>
    </xf>
    <xf numFmtId="0" fontId="30" fillId="0" borderId="0" xfId="9" applyFont="1" applyAlignment="1" applyProtection="1">
      <alignment horizontal="left" vertical="center"/>
    </xf>
    <xf numFmtId="0" fontId="2" fillId="12" borderId="0" xfId="1" applyFont="1" applyFill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0" fillId="0" borderId="0" xfId="9" quotePrefix="1" applyFont="1" applyAlignment="1" applyProtection="1">
      <alignment vertical="center"/>
    </xf>
    <xf numFmtId="0" fontId="23" fillId="0" borderId="0" xfId="1" applyFont="1" applyAlignment="1">
      <alignment horizontal="center" vertical="center" wrapText="1"/>
    </xf>
    <xf numFmtId="0" fontId="25" fillId="0" borderId="0" xfId="1" applyFont="1" applyAlignment="1">
      <alignment vertical="center" wrapText="1"/>
    </xf>
    <xf numFmtId="0" fontId="25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30" fillId="0" borderId="0" xfId="9" applyFont="1" applyAlignment="1" applyProtection="1">
      <alignment vertical="center"/>
    </xf>
    <xf numFmtId="166" fontId="0" fillId="8" borderId="0" xfId="7" applyNumberFormat="1" applyFont="1" applyFill="1" applyBorder="1"/>
    <xf numFmtId="0" fontId="1" fillId="0" borderId="28" xfId="0" applyFont="1" applyBorder="1"/>
    <xf numFmtId="0" fontId="1" fillId="0" borderId="25" xfId="0" applyFont="1" applyBorder="1"/>
    <xf numFmtId="167" fontId="0" fillId="8" borderId="0" xfId="7" applyNumberFormat="1" applyFont="1" applyFill="1" applyBorder="1"/>
    <xf numFmtId="167" fontId="0" fillId="10" borderId="0" xfId="7" applyNumberFormat="1" applyFont="1" applyFill="1" applyBorder="1"/>
    <xf numFmtId="167" fontId="0" fillId="8" borderId="34" xfId="7" applyNumberFormat="1" applyFont="1" applyFill="1" applyBorder="1"/>
    <xf numFmtId="167" fontId="0" fillId="10" borderId="34" xfId="7" applyNumberFormat="1" applyFont="1" applyFill="1" applyBorder="1"/>
    <xf numFmtId="167" fontId="1" fillId="8" borderId="29" xfId="7" applyNumberFormat="1" applyFont="1" applyFill="1" applyBorder="1"/>
    <xf numFmtId="167" fontId="1" fillId="10" borderId="29" xfId="7" applyNumberFormat="1" applyFont="1" applyFill="1" applyBorder="1"/>
    <xf numFmtId="167" fontId="1" fillId="8" borderId="26" xfId="7" applyNumberFormat="1" applyFont="1" applyFill="1" applyBorder="1"/>
    <xf numFmtId="167" fontId="1" fillId="10" borderId="26" xfId="7" applyNumberFormat="1" applyFont="1" applyFill="1" applyBorder="1"/>
    <xf numFmtId="168" fontId="0" fillId="8" borderId="0" xfId="7" applyNumberFormat="1" applyFont="1" applyFill="1" applyBorder="1"/>
    <xf numFmtId="168" fontId="0" fillId="10" borderId="0" xfId="7" applyNumberFormat="1" applyFont="1" applyFill="1" applyBorder="1"/>
    <xf numFmtId="168" fontId="0" fillId="8" borderId="34" xfId="7" applyNumberFormat="1" applyFont="1" applyFill="1" applyBorder="1"/>
    <xf numFmtId="168" fontId="0" fillId="10" borderId="34" xfId="7" applyNumberFormat="1" applyFont="1" applyFill="1" applyBorder="1"/>
    <xf numFmtId="168" fontId="1" fillId="8" borderId="29" xfId="7" applyNumberFormat="1" applyFont="1" applyFill="1" applyBorder="1"/>
    <xf numFmtId="168" fontId="1" fillId="10" borderId="29" xfId="7" applyNumberFormat="1" applyFont="1" applyFill="1" applyBorder="1"/>
    <xf numFmtId="168" fontId="1" fillId="8" borderId="26" xfId="7" applyNumberFormat="1" applyFont="1" applyFill="1" applyBorder="1"/>
    <xf numFmtId="168" fontId="1" fillId="10" borderId="26" xfId="7" applyNumberFormat="1" applyFont="1" applyFill="1" applyBorder="1"/>
    <xf numFmtId="168" fontId="0" fillId="10" borderId="32" xfId="7" applyNumberFormat="1" applyFont="1" applyFill="1" applyBorder="1"/>
    <xf numFmtId="168" fontId="0" fillId="10" borderId="35" xfId="7" applyNumberFormat="1" applyFont="1" applyFill="1" applyBorder="1"/>
    <xf numFmtId="168" fontId="1" fillId="10" borderId="30" xfId="7" applyNumberFormat="1" applyFont="1" applyFill="1" applyBorder="1"/>
    <xf numFmtId="168" fontId="1" fillId="10" borderId="27" xfId="7" applyNumberFormat="1" applyFont="1" applyFill="1" applyBorder="1"/>
    <xf numFmtId="168" fontId="1" fillId="8" borderId="0" xfId="7" applyNumberFormat="1" applyFont="1" applyFill="1" applyBorder="1"/>
    <xf numFmtId="168" fontId="1" fillId="10" borderId="0" xfId="7" applyNumberFormat="1" applyFont="1" applyFill="1" applyBorder="1"/>
    <xf numFmtId="168" fontId="1" fillId="10" borderId="32" xfId="7" applyNumberFormat="1" applyFont="1" applyFill="1" applyBorder="1"/>
    <xf numFmtId="167" fontId="1" fillId="8" borderId="0" xfId="7" applyNumberFormat="1" applyFont="1" applyFill="1" applyBorder="1"/>
    <xf numFmtId="167" fontId="1" fillId="10" borderId="0" xfId="7" applyNumberFormat="1" applyFont="1" applyFill="1" applyBorder="1"/>
    <xf numFmtId="3" fontId="31" fillId="15" borderId="11" xfId="2" applyNumberFormat="1" applyFont="1" applyFill="1" applyBorder="1" applyAlignment="1">
      <alignment horizontal="left" vertical="center"/>
    </xf>
    <xf numFmtId="3" fontId="31" fillId="16" borderId="11" xfId="2" applyNumberFormat="1" applyFont="1" applyFill="1" applyBorder="1" applyAlignment="1">
      <alignment horizontal="left" vertical="center"/>
    </xf>
    <xf numFmtId="3" fontId="31" fillId="17" borderId="11" xfId="2" applyNumberFormat="1" applyFont="1" applyFill="1" applyBorder="1" applyAlignment="1">
      <alignment horizontal="left" vertical="center"/>
    </xf>
    <xf numFmtId="0" fontId="14" fillId="4" borderId="0" xfId="1" applyFont="1" applyFill="1" applyAlignment="1">
      <alignment vertical="center"/>
    </xf>
    <xf numFmtId="0" fontId="0" fillId="0" borderId="0" xfId="0" applyFont="1"/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31" xfId="0" applyFont="1" applyBorder="1"/>
    <xf numFmtId="0" fontId="0" fillId="0" borderId="33" xfId="0" applyFont="1" applyBorder="1"/>
    <xf numFmtId="0" fontId="0" fillId="0" borderId="0" xfId="0" applyFont="1" applyBorder="1"/>
    <xf numFmtId="0" fontId="0" fillId="0" borderId="29" xfId="0" applyFont="1" applyBorder="1"/>
    <xf numFmtId="3" fontId="0" fillId="8" borderId="0" xfId="0" applyNumberFormat="1" applyFont="1" applyFill="1" applyBorder="1"/>
    <xf numFmtId="0" fontId="0" fillId="0" borderId="32" xfId="0" applyFont="1" applyBorder="1"/>
    <xf numFmtId="0" fontId="0" fillId="0" borderId="34" xfId="0" applyFont="1" applyBorder="1"/>
    <xf numFmtId="0" fontId="0" fillId="0" borderId="35" xfId="0" applyFont="1" applyBorder="1"/>
    <xf numFmtId="3" fontId="0" fillId="0" borderId="0" xfId="0" applyNumberFormat="1" applyFont="1" applyFill="1" applyBorder="1"/>
    <xf numFmtId="0" fontId="0" fillId="0" borderId="0" xfId="0" applyFont="1" applyFill="1" applyBorder="1"/>
    <xf numFmtId="0" fontId="0" fillId="0" borderId="34" xfId="0" applyFont="1" applyFill="1" applyBorder="1"/>
    <xf numFmtId="0" fontId="0" fillId="0" borderId="0" xfId="0" applyFont="1" applyFill="1"/>
    <xf numFmtId="0" fontId="0" fillId="0" borderId="30" xfId="0" applyFont="1" applyBorder="1"/>
    <xf numFmtId="4" fontId="0" fillId="8" borderId="0" xfId="0" applyNumberFormat="1" applyFont="1" applyFill="1" applyBorder="1"/>
    <xf numFmtId="4" fontId="0" fillId="10" borderId="0" xfId="0" applyNumberFormat="1" applyFont="1" applyFill="1" applyBorder="1"/>
    <xf numFmtId="4" fontId="0" fillId="10" borderId="32" xfId="0" applyNumberFormat="1" applyFont="1" applyFill="1" applyBorder="1"/>
    <xf numFmtId="4" fontId="0" fillId="8" borderId="34" xfId="0" applyNumberFormat="1" applyFont="1" applyFill="1" applyBorder="1"/>
    <xf numFmtId="4" fontId="0" fillId="10" borderId="34" xfId="0" applyNumberFormat="1" applyFont="1" applyFill="1" applyBorder="1"/>
    <xf numFmtId="4" fontId="0" fillId="10" borderId="35" xfId="0" applyNumberFormat="1" applyFont="1" applyFill="1" applyBorder="1"/>
    <xf numFmtId="0" fontId="33" fillId="8" borderId="0" xfId="5" applyFont="1" applyFill="1"/>
    <xf numFmtId="0" fontId="33" fillId="0" borderId="0" xfId="5" applyFont="1"/>
    <xf numFmtId="0" fontId="33" fillId="9" borderId="0" xfId="5" applyFont="1" applyFill="1"/>
    <xf numFmtId="0" fontId="33" fillId="10" borderId="0" xfId="5" applyFont="1" applyFill="1"/>
    <xf numFmtId="0" fontId="33" fillId="0" borderId="0" xfId="5" applyFont="1" applyFill="1"/>
    <xf numFmtId="164" fontId="33" fillId="7" borderId="0" xfId="5" applyNumberFormat="1" applyFont="1" applyFill="1" applyBorder="1"/>
    <xf numFmtId="0" fontId="33" fillId="7" borderId="32" xfId="5" applyFont="1" applyFill="1" applyBorder="1"/>
    <xf numFmtId="164" fontId="33" fillId="7" borderId="34" xfId="5" applyNumberFormat="1" applyFont="1" applyFill="1" applyBorder="1"/>
    <xf numFmtId="0" fontId="33" fillId="7" borderId="35" xfId="5" applyFont="1" applyFill="1" applyBorder="1"/>
    <xf numFmtId="0" fontId="35" fillId="0" borderId="28" xfId="5" applyFont="1" applyBorder="1"/>
    <xf numFmtId="0" fontId="33" fillId="0" borderId="29" xfId="5" applyFont="1" applyBorder="1"/>
    <xf numFmtId="0" fontId="35" fillId="0" borderId="29" xfId="5" applyFont="1" applyBorder="1"/>
    <xf numFmtId="0" fontId="33" fillId="0" borderId="30" xfId="5" applyFont="1" applyBorder="1"/>
    <xf numFmtId="0" fontId="35" fillId="7" borderId="28" xfId="5" applyFont="1" applyFill="1" applyBorder="1"/>
    <xf numFmtId="0" fontId="33" fillId="7" borderId="29" xfId="5" applyFont="1" applyFill="1" applyBorder="1"/>
    <xf numFmtId="0" fontId="35" fillId="7" borderId="29" xfId="5" applyFont="1" applyFill="1" applyBorder="1"/>
    <xf numFmtId="0" fontId="33" fillId="7" borderId="30" xfId="5" applyFont="1" applyFill="1" applyBorder="1"/>
    <xf numFmtId="0" fontId="33" fillId="7" borderId="31" xfId="5" applyFont="1" applyFill="1" applyBorder="1"/>
    <xf numFmtId="0" fontId="33" fillId="7" borderId="0" xfId="5" applyFont="1" applyFill="1" applyBorder="1"/>
    <xf numFmtId="3" fontId="33" fillId="8" borderId="0" xfId="5" applyNumberFormat="1" applyFont="1" applyFill="1" applyBorder="1"/>
    <xf numFmtId="3" fontId="33" fillId="8" borderId="32" xfId="5" applyNumberFormat="1" applyFont="1" applyFill="1" applyBorder="1"/>
    <xf numFmtId="0" fontId="33" fillId="0" borderId="31" xfId="5" applyFont="1" applyBorder="1"/>
    <xf numFmtId="0" fontId="33" fillId="0" borderId="0" xfId="5" applyFont="1" applyBorder="1"/>
    <xf numFmtId="0" fontId="33" fillId="0" borderId="32" xfId="5" applyFont="1" applyBorder="1"/>
    <xf numFmtId="0" fontId="33" fillId="0" borderId="33" xfId="5" applyFont="1" applyBorder="1"/>
    <xf numFmtId="0" fontId="33" fillId="0" borderId="34" xfId="5" applyFont="1" applyBorder="1"/>
    <xf numFmtId="0" fontId="33" fillId="0" borderId="35" xfId="5" applyFont="1" applyBorder="1"/>
    <xf numFmtId="164" fontId="33" fillId="7" borderId="31" xfId="5" applyNumberFormat="1" applyFont="1" applyFill="1" applyBorder="1"/>
    <xf numFmtId="3" fontId="33" fillId="7" borderId="32" xfId="5" applyNumberFormat="1" applyFont="1" applyFill="1" applyBorder="1"/>
    <xf numFmtId="164" fontId="33" fillId="7" borderId="33" xfId="5" applyNumberFormat="1" applyFont="1" applyFill="1" applyBorder="1"/>
    <xf numFmtId="3" fontId="33" fillId="7" borderId="35" xfId="5" applyNumberFormat="1" applyFont="1" applyFill="1" applyBorder="1"/>
    <xf numFmtId="0" fontId="35" fillId="0" borderId="25" xfId="5" applyFont="1" applyBorder="1"/>
    <xf numFmtId="0" fontId="33" fillId="0" borderId="26" xfId="5" applyFont="1" applyBorder="1"/>
    <xf numFmtId="0" fontId="35" fillId="0" borderId="26" xfId="5" applyFont="1" applyBorder="1"/>
    <xf numFmtId="0" fontId="33" fillId="0" borderId="27" xfId="5" applyFont="1" applyBorder="1"/>
    <xf numFmtId="0" fontId="33" fillId="0" borderId="0" xfId="5" applyFont="1" applyFill="1" applyBorder="1"/>
    <xf numFmtId="4" fontId="33" fillId="8" borderId="0" xfId="5" applyNumberFormat="1" applyFont="1" applyFill="1" applyBorder="1"/>
    <xf numFmtId="4" fontId="33" fillId="8" borderId="32" xfId="5" applyNumberFormat="1" applyFont="1" applyFill="1" applyBorder="1"/>
    <xf numFmtId="0" fontId="35" fillId="0" borderId="31" xfId="5" applyFont="1" applyBorder="1"/>
    <xf numFmtId="0" fontId="35" fillId="0" borderId="0" xfId="5" applyFont="1" applyBorder="1"/>
    <xf numFmtId="3" fontId="33" fillId="0" borderId="0" xfId="5" applyNumberFormat="1" applyFont="1" applyFill="1" applyBorder="1"/>
    <xf numFmtId="0" fontId="33" fillId="0" borderId="33" xfId="5" applyFont="1" applyFill="1" applyBorder="1"/>
    <xf numFmtId="4" fontId="33" fillId="0" borderId="34" xfId="5" applyNumberFormat="1" applyFont="1" applyFill="1" applyBorder="1"/>
    <xf numFmtId="0" fontId="33" fillId="0" borderId="34" xfId="5" applyFont="1" applyFill="1" applyBorder="1"/>
    <xf numFmtId="4" fontId="33" fillId="0" borderId="35" xfId="5" applyNumberFormat="1" applyFont="1" applyFill="1" applyBorder="1"/>
    <xf numFmtId="0" fontId="35" fillId="7" borderId="31" xfId="5" applyFont="1" applyFill="1" applyBorder="1"/>
    <xf numFmtId="0" fontId="35" fillId="7" borderId="0" xfId="5" applyFont="1" applyFill="1" applyBorder="1"/>
    <xf numFmtId="3" fontId="33" fillId="0" borderId="34" xfId="5" applyNumberFormat="1" applyFont="1" applyFill="1" applyBorder="1"/>
    <xf numFmtId="3" fontId="33" fillId="0" borderId="35" xfId="5" applyNumberFormat="1" applyFont="1" applyFill="1" applyBorder="1"/>
    <xf numFmtId="3" fontId="33" fillId="7" borderId="33" xfId="5" applyNumberFormat="1" applyFont="1" applyFill="1" applyBorder="1"/>
    <xf numFmtId="0" fontId="33" fillId="7" borderId="28" xfId="5" applyFont="1" applyFill="1" applyBorder="1"/>
    <xf numFmtId="0" fontId="33" fillId="7" borderId="0" xfId="5" applyFont="1" applyFill="1" applyBorder="1" applyAlignment="1">
      <alignment wrapText="1"/>
    </xf>
    <xf numFmtId="0" fontId="33" fillId="7" borderId="31" xfId="5" applyFont="1" applyFill="1" applyBorder="1" applyAlignment="1">
      <alignment wrapText="1"/>
    </xf>
    <xf numFmtId="0" fontId="33" fillId="7" borderId="0" xfId="5" applyFont="1" applyFill="1" applyBorder="1" applyAlignment="1">
      <alignment horizontal="center"/>
    </xf>
    <xf numFmtId="0" fontId="33" fillId="7" borderId="32" xfId="5" applyFont="1" applyFill="1" applyBorder="1" applyAlignment="1">
      <alignment horizontal="center"/>
    </xf>
    <xf numFmtId="0" fontId="33" fillId="0" borderId="31" xfId="0" applyFont="1" applyFill="1" applyBorder="1"/>
    <xf numFmtId="3" fontId="36" fillId="9" borderId="0" xfId="5" applyNumberFormat="1" applyFont="1" applyFill="1" applyBorder="1"/>
    <xf numFmtId="164" fontId="36" fillId="9" borderId="0" xfId="5" applyNumberFormat="1" applyFont="1" applyFill="1" applyBorder="1"/>
    <xf numFmtId="3" fontId="36" fillId="9" borderId="31" xfId="5" applyNumberFormat="1" applyFont="1" applyFill="1" applyBorder="1"/>
    <xf numFmtId="3" fontId="36" fillId="9" borderId="32" xfId="5" applyNumberFormat="1" applyFont="1" applyFill="1" applyBorder="1"/>
    <xf numFmtId="3" fontId="37" fillId="0" borderId="0" xfId="5" applyNumberFormat="1" applyFont="1" applyFill="1" applyBorder="1"/>
    <xf numFmtId="164" fontId="37" fillId="0" borderId="0" xfId="5" applyNumberFormat="1" applyFont="1" applyFill="1" applyBorder="1"/>
    <xf numFmtId="3" fontId="37" fillId="9" borderId="0" xfId="5" applyNumberFormat="1" applyFont="1" applyFill="1" applyBorder="1"/>
    <xf numFmtId="164" fontId="37" fillId="9" borderId="0" xfId="5" applyNumberFormat="1" applyFont="1" applyFill="1" applyBorder="1"/>
    <xf numFmtId="3" fontId="37" fillId="9" borderId="31" xfId="5" applyNumberFormat="1" applyFont="1" applyFill="1" applyBorder="1"/>
    <xf numFmtId="3" fontId="37" fillId="9" borderId="32" xfId="5" applyNumberFormat="1" applyFont="1" applyFill="1" applyBorder="1"/>
    <xf numFmtId="0" fontId="33" fillId="7" borderId="33" xfId="5" applyFont="1" applyFill="1" applyBorder="1"/>
    <xf numFmtId="3" fontId="37" fillId="9" borderId="34" xfId="5" applyNumberFormat="1" applyFont="1" applyFill="1" applyBorder="1"/>
    <xf numFmtId="164" fontId="37" fillId="9" borderId="34" xfId="5" applyNumberFormat="1" applyFont="1" applyFill="1" applyBorder="1"/>
    <xf numFmtId="3" fontId="37" fillId="9" borderId="33" xfId="5" applyNumberFormat="1" applyFont="1" applyFill="1" applyBorder="1"/>
    <xf numFmtId="3" fontId="37" fillId="9" borderId="35" xfId="5" applyNumberFormat="1" applyFont="1" applyFill="1" applyBorder="1"/>
    <xf numFmtId="0" fontId="35" fillId="7" borderId="25" xfId="5" applyFont="1" applyFill="1" applyBorder="1"/>
    <xf numFmtId="3" fontId="36" fillId="9" borderId="26" xfId="5" applyNumberFormat="1" applyFont="1" applyFill="1" applyBorder="1"/>
    <xf numFmtId="164" fontId="36" fillId="9" borderId="26" xfId="5" applyNumberFormat="1" applyFont="1" applyFill="1" applyBorder="1"/>
    <xf numFmtId="3" fontId="36" fillId="9" borderId="25" xfId="5" applyNumberFormat="1" applyFont="1" applyFill="1" applyBorder="1"/>
    <xf numFmtId="3" fontId="36" fillId="9" borderId="27" xfId="5" applyNumberFormat="1" applyFont="1" applyFill="1" applyBorder="1"/>
    <xf numFmtId="0" fontId="33" fillId="0" borderId="0" xfId="0" applyFont="1" applyFill="1" applyBorder="1"/>
    <xf numFmtId="164" fontId="37" fillId="7" borderId="31" xfId="5" applyNumberFormat="1" applyFont="1" applyFill="1" applyBorder="1"/>
    <xf numFmtId="164" fontId="37" fillId="7" borderId="32" xfId="5" applyNumberFormat="1" applyFont="1" applyFill="1" applyBorder="1"/>
    <xf numFmtId="164" fontId="37" fillId="7" borderId="33" xfId="5" applyNumberFormat="1" applyFont="1" applyFill="1" applyBorder="1"/>
    <xf numFmtId="164" fontId="37" fillId="7" borderId="35" xfId="5" applyNumberFormat="1" applyFont="1" applyFill="1" applyBorder="1"/>
    <xf numFmtId="4" fontId="1" fillId="8" borderId="29" xfId="0" applyNumberFormat="1" applyFont="1" applyFill="1" applyBorder="1"/>
    <xf numFmtId="4" fontId="1" fillId="10" borderId="29" xfId="0" applyNumberFormat="1" applyFont="1" applyFill="1" applyBorder="1"/>
    <xf numFmtId="4" fontId="1" fillId="10" borderId="30" xfId="0" applyNumberFormat="1" applyFont="1" applyFill="1" applyBorder="1"/>
    <xf numFmtId="4" fontId="1" fillId="8" borderId="26" xfId="0" applyNumberFormat="1" applyFont="1" applyFill="1" applyBorder="1"/>
    <xf numFmtId="4" fontId="1" fillId="10" borderId="26" xfId="0" applyNumberFormat="1" applyFont="1" applyFill="1" applyBorder="1"/>
    <xf numFmtId="4" fontId="1" fillId="10" borderId="27" xfId="0" applyNumberFormat="1" applyFont="1" applyFill="1" applyBorder="1"/>
    <xf numFmtId="0" fontId="3" fillId="0" borderId="0" xfId="1" applyFont="1" applyFill="1" applyAlignment="1">
      <alignment horizontal="center" vertical="center" wrapText="1"/>
    </xf>
    <xf numFmtId="0" fontId="30" fillId="0" borderId="0" xfId="9" quotePrefix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0" fontId="14" fillId="16" borderId="0" xfId="1" applyFont="1" applyFill="1" applyAlignment="1">
      <alignment vertical="center"/>
    </xf>
    <xf numFmtId="0" fontId="2" fillId="0" borderId="0" xfId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16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29" fillId="0" borderId="0" xfId="0" applyFont="1" applyFill="1"/>
    <xf numFmtId="0" fontId="28" fillId="0" borderId="0" xfId="0" applyFont="1" applyFill="1"/>
    <xf numFmtId="3" fontId="3" fillId="0" borderId="8" xfId="2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right" vertical="center"/>
    </xf>
    <xf numFmtId="165" fontId="9" fillId="0" borderId="9" xfId="0" applyNumberFormat="1" applyFont="1" applyFill="1" applyBorder="1" applyAlignment="1">
      <alignment horizontal="right" vertical="center"/>
    </xf>
    <xf numFmtId="164" fontId="3" fillId="0" borderId="10" xfId="0" applyNumberFormat="1" applyFont="1" applyFill="1" applyBorder="1" applyAlignment="1">
      <alignment horizontal="right" vertical="center"/>
    </xf>
    <xf numFmtId="3" fontId="5" fillId="0" borderId="2" xfId="2" applyNumberFormat="1" applyFont="1" applyFill="1" applyBorder="1" applyAlignment="1">
      <alignment horizontal="center" vertical="center" wrapText="1"/>
    </xf>
    <xf numFmtId="3" fontId="5" fillId="0" borderId="3" xfId="2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" fontId="5" fillId="0" borderId="3" xfId="2" applyNumberFormat="1" applyFont="1" applyFill="1" applyBorder="1" applyAlignment="1">
      <alignment horizontal="center" vertical="center"/>
    </xf>
    <xf numFmtId="4" fontId="5" fillId="0" borderId="5" xfId="3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5" fillId="0" borderId="6" xfId="3" applyNumberFormat="1" applyFont="1" applyFill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right" vertical="center"/>
    </xf>
    <xf numFmtId="165" fontId="3" fillId="0" borderId="9" xfId="1" applyNumberFormat="1" applyFont="1" applyFill="1" applyBorder="1" applyAlignment="1">
      <alignment horizontal="righ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2" fillId="0" borderId="0" xfId="1" applyNumberFormat="1" applyFill="1" applyAlignment="1">
      <alignment vertical="center"/>
    </xf>
    <xf numFmtId="3" fontId="5" fillId="0" borderId="0" xfId="2" applyNumberFormat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3" fontId="4" fillId="0" borderId="0" xfId="2" applyNumberFormat="1" applyFont="1" applyFill="1" applyBorder="1" applyAlignment="1">
      <alignment vertical="center"/>
    </xf>
    <xf numFmtId="3" fontId="4" fillId="0" borderId="0" xfId="2" applyNumberFormat="1" applyFont="1" applyFill="1" applyBorder="1" applyAlignment="1">
      <alignment horizontal="right" vertical="center"/>
    </xf>
    <xf numFmtId="3" fontId="2" fillId="0" borderId="0" xfId="1" applyNumberForma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vertical="center"/>
    </xf>
    <xf numFmtId="0" fontId="16" fillId="12" borderId="38" xfId="1" applyFont="1" applyFill="1" applyBorder="1" applyAlignment="1">
      <alignment horizontal="center" vertical="center"/>
    </xf>
    <xf numFmtId="0" fontId="16" fillId="12" borderId="0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4" fillId="7" borderId="33" xfId="5" applyFont="1" applyFill="1" applyBorder="1" applyAlignment="1">
      <alignment horizontal="center"/>
    </xf>
    <xf numFmtId="0" fontId="34" fillId="7" borderId="34" xfId="5" applyFont="1" applyFill="1" applyBorder="1" applyAlignment="1">
      <alignment horizontal="center"/>
    </xf>
    <xf numFmtId="0" fontId="34" fillId="7" borderId="31" xfId="5" applyFont="1" applyFill="1" applyBorder="1" applyAlignment="1">
      <alignment horizontal="center"/>
    </xf>
    <xf numFmtId="0" fontId="34" fillId="7" borderId="32" xfId="5" applyFont="1" applyFill="1" applyBorder="1" applyAlignment="1">
      <alignment horizontal="center"/>
    </xf>
    <xf numFmtId="0" fontId="34" fillId="7" borderId="35" xfId="5" applyFont="1" applyFill="1" applyBorder="1" applyAlignment="1">
      <alignment horizontal="center"/>
    </xf>
    <xf numFmtId="0" fontId="33" fillId="7" borderId="29" xfId="5" applyFont="1" applyFill="1" applyBorder="1" applyAlignment="1">
      <alignment horizontal="center"/>
    </xf>
    <xf numFmtId="0" fontId="34" fillId="7" borderId="28" xfId="5" applyFont="1" applyFill="1" applyBorder="1" applyAlignment="1">
      <alignment horizontal="center"/>
    </xf>
    <xf numFmtId="0" fontId="34" fillId="7" borderId="30" xfId="5" applyFont="1" applyFill="1" applyBorder="1" applyAlignment="1">
      <alignment horizontal="center"/>
    </xf>
    <xf numFmtId="0" fontId="34" fillId="7" borderId="0" xfId="5" applyFont="1" applyFill="1" applyBorder="1" applyAlignment="1">
      <alignment horizontal="center"/>
    </xf>
    <xf numFmtId="0" fontId="33" fillId="7" borderId="28" xfId="5" applyFont="1" applyFill="1" applyBorder="1" applyAlignment="1">
      <alignment horizontal="center"/>
    </xf>
    <xf numFmtId="0" fontId="33" fillId="7" borderId="30" xfId="5" applyFont="1" applyFill="1" applyBorder="1" applyAlignment="1">
      <alignment horizontal="center"/>
    </xf>
  </cellXfs>
  <cellStyles count="10">
    <cellStyle name="Comma" xfId="7" builtinId="3"/>
    <cellStyle name="Comma 2" xfId="8" xr:uid="{54F8E1A8-F8B5-4C1A-AAFF-DA504E277404}"/>
    <cellStyle name="Hyperlink 2" xfId="9" xr:uid="{6B753600-3442-47F8-AE43-DD09568A7025}"/>
    <cellStyle name="Input 2" xfId="6" xr:uid="{F5BFF8BB-4C5F-4B1E-835D-742A4C264F54}"/>
    <cellStyle name="Normal" xfId="0" builtinId="0"/>
    <cellStyle name="Normal 2" xfId="1" xr:uid="{BEF5B5DB-ED3D-4DA2-BEBE-56BB2DBC3CF8}"/>
    <cellStyle name="Normal 3" xfId="5" xr:uid="{65C08EF0-2920-40BE-A9AB-B179D3621E77}"/>
    <cellStyle name="Normal_PF2005" xfId="3" xr:uid="{FAA526F3-7FCC-4A90-BAEF-C60A0B8668FD}"/>
    <cellStyle name="Normal_SCOTFCST" xfId="2" xr:uid="{464C620A-3A36-44F4-BD99-D4CE92C33256}"/>
    <cellStyle name="Normal_SCOTFCST_volume_tpf_species_datav2. 22.5.12.jo" xfId="4" xr:uid="{D79FC9DD-DE61-4C75-905A-825AF9ADF5E2}"/>
  </cellStyles>
  <dxfs count="184">
    <dxf>
      <font>
        <color rgb="FFF79646"/>
      </font>
    </dxf>
    <dxf>
      <numFmt numFmtId="169" formatCode="&quot;–&quot;"/>
    </dxf>
    <dxf>
      <numFmt numFmtId="170" formatCode="&quot;&lt; 0.1&quot;"/>
    </dxf>
    <dxf>
      <font>
        <color rgb="FFF79646"/>
      </font>
    </dxf>
    <dxf>
      <font>
        <color rgb="FFF79646"/>
      </font>
    </dxf>
    <dxf>
      <numFmt numFmtId="169" formatCode="&quot;–&quot;"/>
    </dxf>
    <dxf>
      <numFmt numFmtId="171" formatCode="&quot;&lt; 1&quot;"/>
    </dxf>
    <dxf>
      <numFmt numFmtId="170" formatCode="&quot;&lt; 0.1&quot;"/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numFmt numFmtId="169" formatCode="&quot;–&quot;"/>
    </dxf>
    <dxf>
      <numFmt numFmtId="171" formatCode="&quot;&lt; 1&quot;"/>
    </dxf>
    <dxf>
      <font>
        <color rgb="FFF79646"/>
      </font>
    </dxf>
    <dxf>
      <numFmt numFmtId="170" formatCode="&quot;&lt; 0.1&quot;"/>
    </dxf>
    <dxf>
      <numFmt numFmtId="169" formatCode="&quot;–&quot;"/>
    </dxf>
  </dxfs>
  <tableStyles count="0" defaultTableStyle="TableStyleMedium2" defaultPivotStyle="PivotStyleLight16"/>
  <colors>
    <mruColors>
      <color rgb="FFCCFFCC"/>
      <color rgb="FFF79646"/>
      <color rgb="FF074F28"/>
      <color rgb="FFE32E30"/>
      <color rgb="FF1B4E83"/>
      <color rgb="FF3B994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3</xdr:row>
      <xdr:rowOff>28575</xdr:rowOff>
    </xdr:from>
    <xdr:to>
      <xdr:col>13</xdr:col>
      <xdr:colOff>324097</xdr:colOff>
      <xdr:row>65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186336-560E-4891-900F-F8FE16997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514350"/>
          <a:ext cx="7658347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516BB-C16F-4AAE-8504-2FCE88739D6C}">
  <sheetPr>
    <pageSetUpPr fitToPage="1"/>
  </sheetPr>
  <dimension ref="A1:D27"/>
  <sheetViews>
    <sheetView showGridLines="0" tabSelected="1" workbookViewId="0"/>
  </sheetViews>
  <sheetFormatPr defaultColWidth="11" defaultRowHeight="15" customHeight="1" x14ac:dyDescent="0.3"/>
  <cols>
    <col min="1" max="1" width="24.6640625" style="116" customWidth="1"/>
    <col min="2" max="2" width="139" style="116" bestFit="1" customWidth="1"/>
    <col min="3" max="3" width="21.88671875" style="138" bestFit="1" customWidth="1"/>
    <col min="4" max="16384" width="11" style="116"/>
  </cols>
  <sheetData>
    <row r="1" spans="1:4" ht="15" customHeight="1" x14ac:dyDescent="0.3">
      <c r="A1" s="144"/>
      <c r="B1" s="144"/>
      <c r="C1" s="137"/>
    </row>
    <row r="2" spans="1:4" ht="15" customHeight="1" x14ac:dyDescent="0.3">
      <c r="A2" s="333" t="s">
        <v>121</v>
      </c>
      <c r="B2" s="334"/>
      <c r="C2" s="334"/>
    </row>
    <row r="3" spans="1:4" ht="15" customHeight="1" x14ac:dyDescent="0.3">
      <c r="A3" s="333" t="s">
        <v>131</v>
      </c>
      <c r="B3" s="334"/>
      <c r="C3" s="334"/>
    </row>
    <row r="4" spans="1:4" ht="15" customHeight="1" x14ac:dyDescent="0.3">
      <c r="A4" s="144"/>
      <c r="B4" s="144"/>
      <c r="C4" s="137"/>
    </row>
    <row r="5" spans="1:4" ht="15" customHeight="1" x14ac:dyDescent="0.3">
      <c r="C5" s="139"/>
    </row>
    <row r="6" spans="1:4" ht="15" customHeight="1" x14ac:dyDescent="0.3">
      <c r="C6" s="139"/>
    </row>
    <row r="7" spans="1:4" ht="15" customHeight="1" x14ac:dyDescent="0.3">
      <c r="A7" s="145" t="s">
        <v>88</v>
      </c>
      <c r="B7" s="146" t="s">
        <v>79</v>
      </c>
      <c r="C7" s="147" t="s">
        <v>80</v>
      </c>
    </row>
    <row r="8" spans="1:4" ht="15" customHeight="1" x14ac:dyDescent="0.3">
      <c r="A8" s="148"/>
      <c r="B8" s="146" t="s">
        <v>81</v>
      </c>
      <c r="C8" s="147" t="s">
        <v>82</v>
      </c>
    </row>
    <row r="9" spans="1:4" ht="15" customHeight="1" x14ac:dyDescent="0.3">
      <c r="B9" s="146" t="s">
        <v>104</v>
      </c>
      <c r="C9" s="147" t="s">
        <v>83</v>
      </c>
      <c r="D9" s="149"/>
    </row>
    <row r="10" spans="1:4" ht="15" customHeight="1" x14ac:dyDescent="0.3">
      <c r="B10" s="116" t="s">
        <v>84</v>
      </c>
      <c r="C10" s="147" t="s">
        <v>85</v>
      </c>
      <c r="D10" s="150"/>
    </row>
    <row r="11" spans="1:4" ht="15" customHeight="1" x14ac:dyDescent="0.3">
      <c r="B11" s="116" t="s">
        <v>94</v>
      </c>
      <c r="C11" s="147" t="s">
        <v>86</v>
      </c>
    </row>
    <row r="12" spans="1:4" ht="15" customHeight="1" x14ac:dyDescent="0.3">
      <c r="B12" s="146" t="s">
        <v>133</v>
      </c>
      <c r="C12" s="147" t="s">
        <v>87</v>
      </c>
    </row>
    <row r="13" spans="1:4" ht="15" customHeight="1" x14ac:dyDescent="0.3">
      <c r="B13" s="146" t="s">
        <v>92</v>
      </c>
      <c r="C13" s="147" t="s">
        <v>89</v>
      </c>
    </row>
    <row r="14" spans="1:4" ht="15" customHeight="1" x14ac:dyDescent="0.3">
      <c r="B14" s="146"/>
      <c r="C14" s="147"/>
    </row>
    <row r="15" spans="1:4" ht="15" customHeight="1" x14ac:dyDescent="0.3">
      <c r="B15" s="146"/>
      <c r="C15" s="142"/>
    </row>
    <row r="16" spans="1:4" s="298" customFormat="1" ht="15" customHeight="1" x14ac:dyDescent="0.3">
      <c r="A16" s="296" t="s">
        <v>123</v>
      </c>
      <c r="B16" s="298" t="s">
        <v>132</v>
      </c>
      <c r="C16" s="297"/>
    </row>
    <row r="17" spans="1:4" s="298" customFormat="1" ht="30" customHeight="1" x14ac:dyDescent="0.3">
      <c r="B17" s="299" t="s">
        <v>130</v>
      </c>
      <c r="C17" s="297"/>
    </row>
    <row r="18" spans="1:4" ht="15" customHeight="1" x14ac:dyDescent="0.3">
      <c r="B18" s="146"/>
      <c r="C18" s="142"/>
    </row>
    <row r="19" spans="1:4" ht="15" customHeight="1" x14ac:dyDescent="0.3">
      <c r="B19" s="146"/>
      <c r="C19" s="142"/>
    </row>
    <row r="20" spans="1:4" ht="15" customHeight="1" x14ac:dyDescent="0.3">
      <c r="A20" s="151"/>
      <c r="B20" s="152"/>
      <c r="C20" s="116"/>
    </row>
    <row r="21" spans="1:4" ht="15" customHeight="1" x14ac:dyDescent="0.3">
      <c r="B21" s="152"/>
      <c r="C21" s="147"/>
      <c r="D21" s="138"/>
    </row>
    <row r="22" spans="1:4" ht="15" customHeight="1" x14ac:dyDescent="0.3">
      <c r="B22" s="140"/>
      <c r="C22" s="153"/>
      <c r="D22" s="150"/>
    </row>
    <row r="23" spans="1:4" ht="15" customHeight="1" x14ac:dyDescent="0.3">
      <c r="B23" s="146"/>
      <c r="C23" s="147"/>
      <c r="D23" s="150"/>
    </row>
    <row r="24" spans="1:4" ht="15" customHeight="1" x14ac:dyDescent="0.3">
      <c r="B24" s="146"/>
      <c r="C24" s="147"/>
      <c r="D24" s="150"/>
    </row>
    <row r="25" spans="1:4" ht="15" customHeight="1" x14ac:dyDescent="0.3">
      <c r="B25" s="146"/>
      <c r="C25" s="143"/>
    </row>
    <row r="26" spans="1:4" ht="15" customHeight="1" x14ac:dyDescent="0.3">
      <c r="B26" s="146"/>
      <c r="C26" s="141"/>
    </row>
    <row r="27" spans="1:4" ht="15" customHeight="1" x14ac:dyDescent="0.3">
      <c r="B27" s="146"/>
      <c r="C27" s="143"/>
    </row>
  </sheetData>
  <mergeCells count="2">
    <mergeCell ref="A2:C2"/>
    <mergeCell ref="A3:C3"/>
  </mergeCells>
  <hyperlinks>
    <hyperlink ref="C7" location="'Table 1'!A1" display="go to Table 1" xr:uid="{638961C9-4282-4986-B326-A6078402B229}"/>
    <hyperlink ref="C8" location="'Table 2'!A1" display="go to Table 2" xr:uid="{B1C3B1C1-4BAA-4D8B-8170-1F8D1C832EE8}"/>
    <hyperlink ref="C9" location="'Table 3'!A1" display="go to Table 3" xr:uid="{969086C1-C53E-43A3-96B4-9E6FEF9B5138}"/>
    <hyperlink ref="C10" location="'Table 4'!A1" display="go to Table 4" xr:uid="{00FC341D-6FAD-415E-A352-C74218DBC2B0}"/>
    <hyperlink ref="C11" location="'Table 5'!A1" display="go to Table 5" xr:uid="{5E090F19-27EF-47BF-A656-32F1892E5FE8}"/>
    <hyperlink ref="C12" location="'Table 6 '!A1" display="go to Table 6" xr:uid="{C2E89693-CDE6-4301-B1C8-4D5B0EE40F25}"/>
    <hyperlink ref="C13" location="'Table 8'!A1" display="go to Table 8" xr:uid="{6B5E0841-ED2D-4BFE-9C28-95DF8ABFDDD3}"/>
  </hyperlinks>
  <pageMargins left="0.75" right="0.75" top="1" bottom="1" header="0.5" footer="0.5"/>
  <pageSetup paperSize="9" scale="4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84162-5E77-422C-ADDD-1558172F9E59}">
  <dimension ref="B2:S492"/>
  <sheetViews>
    <sheetView zoomScaleNormal="100" workbookViewId="0"/>
  </sheetViews>
  <sheetFormatPr defaultColWidth="9.109375" defaultRowHeight="14.4" x14ac:dyDescent="0.3"/>
  <cols>
    <col min="1" max="1" width="9.109375" style="186"/>
    <col min="2" max="2" width="35.109375" style="186" customWidth="1"/>
    <col min="3" max="3" width="18" style="186" bestFit="1" customWidth="1"/>
    <col min="4" max="4" width="19.33203125" style="186" bestFit="1" customWidth="1"/>
    <col min="5" max="5" width="14.109375" style="186" bestFit="1" customWidth="1"/>
    <col min="6" max="6" width="12.44140625" style="186" bestFit="1" customWidth="1"/>
    <col min="7" max="7" width="12.6640625" style="186" bestFit="1" customWidth="1"/>
    <col min="8" max="8" width="12.44140625" style="186" customWidth="1"/>
    <col min="9" max="9" width="30" style="186" bestFit="1" customWidth="1"/>
    <col min="10" max="10" width="19.33203125" style="186" bestFit="1" customWidth="1"/>
    <col min="11" max="12" width="12.44140625" style="186" bestFit="1" customWidth="1"/>
    <col min="13" max="13" width="10.5546875" style="186" bestFit="1" customWidth="1"/>
    <col min="14" max="14" width="15.33203125" style="186" bestFit="1" customWidth="1"/>
    <col min="15" max="15" width="9.109375" style="186"/>
    <col min="16" max="16" width="12.5546875" style="186" bestFit="1" customWidth="1"/>
    <col min="17" max="17" width="9.109375" style="186"/>
    <col min="18" max="18" width="12.5546875" style="186" bestFit="1" customWidth="1"/>
    <col min="19" max="16384" width="9.109375" style="186"/>
  </cols>
  <sheetData>
    <row r="2" spans="2:15" x14ac:dyDescent="0.3">
      <c r="B2" s="12" t="s">
        <v>65</v>
      </c>
      <c r="I2" s="12" t="s">
        <v>66</v>
      </c>
    </row>
    <row r="3" spans="2:15" x14ac:dyDescent="0.3">
      <c r="B3" s="12"/>
      <c r="I3" s="12"/>
    </row>
    <row r="4" spans="2:15" ht="16.2" x14ac:dyDescent="0.3">
      <c r="B4" s="187" t="s">
        <v>126</v>
      </c>
      <c r="C4" s="187" t="s">
        <v>43</v>
      </c>
      <c r="D4" s="188" t="s">
        <v>46</v>
      </c>
      <c r="E4" s="189" t="s">
        <v>47</v>
      </c>
      <c r="I4" s="187" t="s">
        <v>129</v>
      </c>
      <c r="J4" s="187" t="s">
        <v>43</v>
      </c>
      <c r="K4" s="188" t="s">
        <v>46</v>
      </c>
      <c r="L4" s="189" t="s">
        <v>47</v>
      </c>
      <c r="N4" s="209"/>
      <c r="O4" s="210" t="s">
        <v>48</v>
      </c>
    </row>
    <row r="5" spans="2:15" x14ac:dyDescent="0.3">
      <c r="B5" s="155" t="s">
        <v>4</v>
      </c>
      <c r="C5" s="177">
        <v>124580.10999999999</v>
      </c>
      <c r="D5" s="178">
        <v>153045</v>
      </c>
      <c r="E5" s="179">
        <v>2.3332945614795069</v>
      </c>
      <c r="I5" s="155" t="s">
        <v>4</v>
      </c>
      <c r="J5" s="180">
        <v>25753390</v>
      </c>
      <c r="K5" s="181">
        <v>65139831</v>
      </c>
      <c r="L5" s="179">
        <v>2.9035124316031697</v>
      </c>
      <c r="N5" s="211"/>
      <c r="O5" s="210" t="s">
        <v>49</v>
      </c>
    </row>
    <row r="6" spans="2:15" x14ac:dyDescent="0.3">
      <c r="B6" s="190" t="s">
        <v>35</v>
      </c>
      <c r="C6" s="165">
        <v>17281.129999999997</v>
      </c>
      <c r="D6" s="166">
        <v>15115.41</v>
      </c>
      <c r="E6" s="173">
        <v>7.48</v>
      </c>
      <c r="I6" s="190" t="s">
        <v>35</v>
      </c>
      <c r="J6" s="157">
        <v>2973398</v>
      </c>
      <c r="K6" s="158">
        <v>5674851</v>
      </c>
      <c r="L6" s="173">
        <v>8.65</v>
      </c>
      <c r="N6" s="212"/>
      <c r="O6" s="210" t="s">
        <v>50</v>
      </c>
    </row>
    <row r="7" spans="2:15" x14ac:dyDescent="0.3">
      <c r="B7" s="190" t="s">
        <v>34</v>
      </c>
      <c r="C7" s="165">
        <v>7532.8</v>
      </c>
      <c r="D7" s="166">
        <v>10271.93</v>
      </c>
      <c r="E7" s="173">
        <v>9.92</v>
      </c>
      <c r="I7" s="190" t="s">
        <v>34</v>
      </c>
      <c r="J7" s="157">
        <v>1617376</v>
      </c>
      <c r="K7" s="158">
        <v>2994281</v>
      </c>
      <c r="L7" s="173">
        <v>10.6</v>
      </c>
    </row>
    <row r="8" spans="2:15" x14ac:dyDescent="0.3">
      <c r="B8" s="190" t="s">
        <v>33</v>
      </c>
      <c r="C8" s="165">
        <v>36991.74</v>
      </c>
      <c r="D8" s="166">
        <v>22948.39</v>
      </c>
      <c r="E8" s="173">
        <v>4.78</v>
      </c>
      <c r="I8" s="190" t="s">
        <v>33</v>
      </c>
      <c r="J8" s="157">
        <v>6686834</v>
      </c>
      <c r="K8" s="158">
        <v>9819196</v>
      </c>
      <c r="L8" s="173">
        <v>8.3699999999999992</v>
      </c>
      <c r="N8" s="213"/>
      <c r="O8" s="213"/>
    </row>
    <row r="9" spans="2:15" x14ac:dyDescent="0.3">
      <c r="B9" s="190" t="s">
        <v>32</v>
      </c>
      <c r="C9" s="165">
        <v>14429.699999999999</v>
      </c>
      <c r="D9" s="166">
        <v>18384.03</v>
      </c>
      <c r="E9" s="173">
        <v>8.4700000000000006</v>
      </c>
      <c r="I9" s="190" t="s">
        <v>32</v>
      </c>
      <c r="J9" s="157">
        <v>3054461</v>
      </c>
      <c r="K9" s="158">
        <v>6834633</v>
      </c>
      <c r="L9" s="173">
        <v>11</v>
      </c>
    </row>
    <row r="10" spans="2:15" x14ac:dyDescent="0.3">
      <c r="B10" s="190" t="s">
        <v>44</v>
      </c>
      <c r="C10" s="165">
        <v>9789.7800000000007</v>
      </c>
      <c r="D10" s="166">
        <v>28322.75</v>
      </c>
      <c r="E10" s="173">
        <v>4.93</v>
      </c>
      <c r="I10" s="190" t="s">
        <v>44</v>
      </c>
      <c r="J10" s="157">
        <v>2120459</v>
      </c>
      <c r="K10" s="158">
        <v>13033988</v>
      </c>
      <c r="L10" s="173">
        <v>5.58</v>
      </c>
    </row>
    <row r="11" spans="2:15" x14ac:dyDescent="0.3">
      <c r="B11" s="190" t="s">
        <v>36</v>
      </c>
      <c r="C11" s="165">
        <v>17278.150000000001</v>
      </c>
      <c r="D11" s="166">
        <v>24561.360000000001</v>
      </c>
      <c r="E11" s="173">
        <v>5.22</v>
      </c>
      <c r="I11" s="190" t="s">
        <v>36</v>
      </c>
      <c r="J11" s="157">
        <v>4605301</v>
      </c>
      <c r="K11" s="158">
        <v>12844618</v>
      </c>
      <c r="L11" s="173">
        <v>6.27</v>
      </c>
    </row>
    <row r="12" spans="2:15" x14ac:dyDescent="0.3">
      <c r="B12" s="190" t="s">
        <v>37</v>
      </c>
      <c r="C12" s="165">
        <v>7629.55</v>
      </c>
      <c r="D12" s="166">
        <v>15809.82</v>
      </c>
      <c r="E12" s="173">
        <v>8.51</v>
      </c>
      <c r="I12" s="190" t="s">
        <v>37</v>
      </c>
      <c r="J12" s="157">
        <v>2006073</v>
      </c>
      <c r="K12" s="158">
        <v>7379564</v>
      </c>
      <c r="L12" s="173">
        <v>10.1</v>
      </c>
    </row>
    <row r="13" spans="2:15" x14ac:dyDescent="0.3">
      <c r="B13" s="191" t="s">
        <v>45</v>
      </c>
      <c r="C13" s="167">
        <v>13647.26</v>
      </c>
      <c r="D13" s="168">
        <v>17631.310000000001</v>
      </c>
      <c r="E13" s="174">
        <v>6.72</v>
      </c>
      <c r="I13" s="191" t="s">
        <v>45</v>
      </c>
      <c r="J13" s="159">
        <v>2689488</v>
      </c>
      <c r="K13" s="160">
        <v>6558700</v>
      </c>
      <c r="L13" s="174">
        <v>7.8</v>
      </c>
    </row>
    <row r="14" spans="2:15" x14ac:dyDescent="0.3">
      <c r="B14" s="155" t="s">
        <v>5</v>
      </c>
      <c r="C14" s="169">
        <v>335130.25</v>
      </c>
      <c r="D14" s="170">
        <v>513289.15</v>
      </c>
      <c r="E14" s="175">
        <v>1.2780166535794109</v>
      </c>
      <c r="I14" s="155" t="s">
        <v>5</v>
      </c>
      <c r="J14" s="161">
        <v>76143023</v>
      </c>
      <c r="K14" s="162">
        <v>187960988</v>
      </c>
      <c r="L14" s="175">
        <v>1.9264205708167061</v>
      </c>
    </row>
    <row r="15" spans="2:15" x14ac:dyDescent="0.3">
      <c r="B15" s="190" t="s">
        <v>40</v>
      </c>
      <c r="C15" s="165">
        <v>23321.67</v>
      </c>
      <c r="D15" s="166">
        <v>51555.9</v>
      </c>
      <c r="E15" s="173">
        <v>2.64</v>
      </c>
      <c r="I15" s="190" t="s">
        <v>40</v>
      </c>
      <c r="J15" s="157">
        <v>5813825</v>
      </c>
      <c r="K15" s="158">
        <v>23116606</v>
      </c>
      <c r="L15" s="173">
        <v>5.2</v>
      </c>
    </row>
    <row r="16" spans="2:15" x14ac:dyDescent="0.3">
      <c r="B16" s="190" t="s">
        <v>39</v>
      </c>
      <c r="C16" s="165">
        <v>50733.21</v>
      </c>
      <c r="D16" s="166">
        <v>111776.95</v>
      </c>
      <c r="E16" s="173">
        <v>3.65</v>
      </c>
      <c r="I16" s="190" t="s">
        <v>39</v>
      </c>
      <c r="J16" s="157">
        <v>11334814</v>
      </c>
      <c r="K16" s="158">
        <v>37630822</v>
      </c>
      <c r="L16" s="173">
        <v>4.4400000000000004</v>
      </c>
    </row>
    <row r="17" spans="2:19" x14ac:dyDescent="0.3">
      <c r="B17" s="190" t="s">
        <v>38</v>
      </c>
      <c r="C17" s="165">
        <v>51956.95</v>
      </c>
      <c r="D17" s="166">
        <v>78281.47</v>
      </c>
      <c r="E17" s="173">
        <v>4.54</v>
      </c>
      <c r="I17" s="190" t="s">
        <v>38</v>
      </c>
      <c r="J17" s="157">
        <v>10026192</v>
      </c>
      <c r="K17" s="158">
        <v>25460048</v>
      </c>
      <c r="L17" s="173">
        <v>4.58</v>
      </c>
    </row>
    <row r="18" spans="2:19" x14ac:dyDescent="0.3">
      <c r="B18" s="190" t="s">
        <v>41</v>
      </c>
      <c r="C18" s="165">
        <v>107239.92000000001</v>
      </c>
      <c r="D18" s="166">
        <v>162884.63</v>
      </c>
      <c r="E18" s="173">
        <v>1.73</v>
      </c>
      <c r="I18" s="190" t="s">
        <v>41</v>
      </c>
      <c r="J18" s="157">
        <v>21886550</v>
      </c>
      <c r="K18" s="158">
        <v>61142774</v>
      </c>
      <c r="L18" s="173">
        <v>3.25</v>
      </c>
    </row>
    <row r="19" spans="2:19" x14ac:dyDescent="0.3">
      <c r="B19" s="191" t="s">
        <v>42</v>
      </c>
      <c r="C19" s="167">
        <v>101878.5</v>
      </c>
      <c r="D19" s="168">
        <v>108793.75</v>
      </c>
      <c r="E19" s="174">
        <v>1.83</v>
      </c>
      <c r="I19" s="191" t="s">
        <v>42</v>
      </c>
      <c r="J19" s="159">
        <v>27081642</v>
      </c>
      <c r="K19" s="160">
        <v>40610738</v>
      </c>
      <c r="L19" s="174">
        <v>4.6500000000000004</v>
      </c>
    </row>
    <row r="20" spans="2:19" x14ac:dyDescent="0.3">
      <c r="B20" s="156" t="s">
        <v>6</v>
      </c>
      <c r="C20" s="171">
        <v>70639.77</v>
      </c>
      <c r="D20" s="172">
        <v>48746.49</v>
      </c>
      <c r="E20" s="176">
        <v>3.05</v>
      </c>
      <c r="F20" s="21" t="s">
        <v>77</v>
      </c>
      <c r="G20" s="21"/>
      <c r="I20" s="156" t="s">
        <v>6</v>
      </c>
      <c r="J20" s="163">
        <v>19950888</v>
      </c>
      <c r="K20" s="164">
        <v>19826512</v>
      </c>
      <c r="L20" s="176">
        <v>5.65</v>
      </c>
      <c r="M20" s="21" t="s">
        <v>77</v>
      </c>
    </row>
    <row r="21" spans="2:19" x14ac:dyDescent="0.3">
      <c r="B21" s="156" t="s">
        <v>7</v>
      </c>
      <c r="C21" s="171">
        <v>530350.13</v>
      </c>
      <c r="D21" s="172">
        <v>715080.64</v>
      </c>
      <c r="E21" s="176">
        <v>1.0649771997658011</v>
      </c>
      <c r="F21" s="21"/>
      <c r="G21" s="21"/>
      <c r="I21" s="156" t="s">
        <v>7</v>
      </c>
      <c r="J21" s="163">
        <v>121847301</v>
      </c>
      <c r="K21" s="164">
        <v>272927331</v>
      </c>
      <c r="L21" s="176">
        <v>1.5520347403086694</v>
      </c>
      <c r="M21" s="21"/>
    </row>
    <row r="22" spans="2:19" x14ac:dyDescent="0.3">
      <c r="B22" s="343" t="s">
        <v>52</v>
      </c>
      <c r="C22" s="344"/>
      <c r="D22" s="214" t="s">
        <v>70</v>
      </c>
      <c r="E22" s="215"/>
      <c r="I22" s="343" t="s">
        <v>52</v>
      </c>
      <c r="J22" s="344"/>
      <c r="K22" s="214" t="s">
        <v>124</v>
      </c>
      <c r="L22" s="215"/>
    </row>
    <row r="23" spans="2:19" x14ac:dyDescent="0.3">
      <c r="B23" s="337" t="s">
        <v>53</v>
      </c>
      <c r="C23" s="341"/>
      <c r="D23" s="216" t="s">
        <v>70</v>
      </c>
      <c r="E23" s="217"/>
      <c r="I23" s="337" t="s">
        <v>53</v>
      </c>
      <c r="J23" s="341"/>
      <c r="K23" s="216" t="s">
        <v>70</v>
      </c>
      <c r="L23" s="217"/>
    </row>
    <row r="24" spans="2:19" x14ac:dyDescent="0.3">
      <c r="B24" s="192"/>
      <c r="C24" s="192"/>
      <c r="D24" s="192"/>
      <c r="E24" s="192"/>
      <c r="H24" s="192"/>
      <c r="I24" s="192"/>
      <c r="J24" s="192"/>
      <c r="K24" s="192"/>
    </row>
    <row r="26" spans="2:19" x14ac:dyDescent="0.3">
      <c r="B26" s="12" t="s">
        <v>67</v>
      </c>
    </row>
    <row r="27" spans="2:19" x14ac:dyDescent="0.3">
      <c r="B27" s="12" t="s">
        <v>68</v>
      </c>
    </row>
    <row r="28" spans="2:19" x14ac:dyDescent="0.3">
      <c r="B28" s="11"/>
    </row>
    <row r="29" spans="2:19" x14ac:dyDescent="0.3">
      <c r="B29" s="218" t="s">
        <v>125</v>
      </c>
      <c r="C29" s="219"/>
      <c r="D29" s="219"/>
      <c r="E29" s="219"/>
      <c r="F29" s="219"/>
      <c r="G29" s="219"/>
      <c r="H29" s="193"/>
      <c r="I29" s="220" t="s">
        <v>64</v>
      </c>
      <c r="J29" s="219"/>
      <c r="K29" s="219"/>
      <c r="L29" s="219"/>
      <c r="M29" s="219"/>
      <c r="N29" s="219"/>
      <c r="O29" s="219"/>
      <c r="P29" s="219"/>
      <c r="Q29" s="219"/>
      <c r="R29" s="219"/>
      <c r="S29" s="221"/>
    </row>
    <row r="30" spans="2:19" x14ac:dyDescent="0.3">
      <c r="B30" s="222" t="s">
        <v>4</v>
      </c>
      <c r="C30" s="223" t="s">
        <v>55</v>
      </c>
      <c r="D30" s="223" t="s">
        <v>91</v>
      </c>
      <c r="E30" s="223"/>
      <c r="F30" s="223"/>
      <c r="G30" s="223"/>
      <c r="H30" s="193"/>
      <c r="I30" s="224" t="s">
        <v>4</v>
      </c>
      <c r="J30" s="223" t="s">
        <v>55</v>
      </c>
      <c r="K30" s="223"/>
      <c r="L30" s="223" t="s">
        <v>91</v>
      </c>
      <c r="M30" s="223"/>
      <c r="N30" s="223"/>
      <c r="O30" s="223"/>
      <c r="P30" s="223"/>
      <c r="Q30" s="223"/>
      <c r="R30" s="223"/>
      <c r="S30" s="225"/>
    </row>
    <row r="31" spans="2:19" x14ac:dyDescent="0.3">
      <c r="B31" s="226"/>
      <c r="C31" s="227" t="s">
        <v>57</v>
      </c>
      <c r="D31" s="227" t="s">
        <v>58</v>
      </c>
      <c r="E31" s="227" t="s">
        <v>59</v>
      </c>
      <c r="F31" s="227" t="s">
        <v>60</v>
      </c>
      <c r="G31" s="227" t="s">
        <v>61</v>
      </c>
      <c r="H31" s="192"/>
      <c r="I31" s="227"/>
      <c r="J31" s="227" t="str">
        <f>$C$43</f>
        <v>2022-26</v>
      </c>
      <c r="K31" s="227" t="s">
        <v>3</v>
      </c>
      <c r="L31" s="227" t="str">
        <f>$D$43</f>
        <v>2027-31</v>
      </c>
      <c r="M31" s="227" t="s">
        <v>3</v>
      </c>
      <c r="N31" s="227" t="str">
        <f>$E$43</f>
        <v>2032-36</v>
      </c>
      <c r="O31" s="227" t="s">
        <v>3</v>
      </c>
      <c r="P31" s="227" t="str">
        <f>$F$43</f>
        <v>2037-41</v>
      </c>
      <c r="Q31" s="227" t="s">
        <v>3</v>
      </c>
      <c r="R31" s="227" t="str">
        <f>$G$43</f>
        <v>2042-46</v>
      </c>
      <c r="S31" s="215" t="s">
        <v>3</v>
      </c>
    </row>
    <row r="32" spans="2:19" x14ac:dyDescent="0.3">
      <c r="B32" s="226" t="s">
        <v>62</v>
      </c>
      <c r="C32" s="194">
        <v>188549</v>
      </c>
      <c r="D32" s="194">
        <v>173867</v>
      </c>
      <c r="E32" s="194">
        <v>148390</v>
      </c>
      <c r="F32" s="194">
        <v>134288</v>
      </c>
      <c r="G32" s="194">
        <v>160676</v>
      </c>
      <c r="H32" s="192"/>
      <c r="I32" s="227" t="s">
        <v>62</v>
      </c>
      <c r="J32" s="228">
        <v>119741</v>
      </c>
      <c r="K32" s="228">
        <v>9.1425636565918911</v>
      </c>
      <c r="L32" s="228">
        <v>128696</v>
      </c>
      <c r="M32" s="228">
        <v>12.13882849365765</v>
      </c>
      <c r="N32" s="228">
        <v>118899</v>
      </c>
      <c r="O32" s="228">
        <v>11.159192044473809</v>
      </c>
      <c r="P32" s="228">
        <v>132709</v>
      </c>
      <c r="Q32" s="228">
        <v>10.722981650271731</v>
      </c>
      <c r="R32" s="228">
        <v>101555</v>
      </c>
      <c r="S32" s="229">
        <v>10.760298129967005</v>
      </c>
    </row>
    <row r="33" spans="2:19" x14ac:dyDescent="0.3">
      <c r="B33" s="226" t="s">
        <v>96</v>
      </c>
      <c r="C33" s="194">
        <v>85638</v>
      </c>
      <c r="D33" s="194">
        <v>85447</v>
      </c>
      <c r="E33" s="194">
        <v>74823</v>
      </c>
      <c r="F33" s="194">
        <v>61548</v>
      </c>
      <c r="G33" s="194">
        <v>66583</v>
      </c>
      <c r="H33" s="192"/>
      <c r="I33" s="227" t="s">
        <v>96</v>
      </c>
      <c r="J33" s="228">
        <v>69180</v>
      </c>
      <c r="K33" s="228">
        <v>9.5886248499832796</v>
      </c>
      <c r="L33" s="228">
        <v>74113</v>
      </c>
      <c r="M33" s="228">
        <v>13.523336465899092</v>
      </c>
      <c r="N33" s="228">
        <v>62952</v>
      </c>
      <c r="O33" s="228">
        <v>13.727481811790197</v>
      </c>
      <c r="P33" s="228">
        <v>74090</v>
      </c>
      <c r="Q33" s="228">
        <v>12.679169124515866</v>
      </c>
      <c r="R33" s="228">
        <v>54516</v>
      </c>
      <c r="S33" s="229">
        <v>13.07645259903291</v>
      </c>
    </row>
    <row r="34" spans="2:19" x14ac:dyDescent="0.3">
      <c r="B34" s="226" t="s">
        <v>97</v>
      </c>
      <c r="C34" s="194">
        <v>91831</v>
      </c>
      <c r="D34" s="194">
        <v>93867</v>
      </c>
      <c r="E34" s="194">
        <v>86277</v>
      </c>
      <c r="F34" s="194">
        <v>72489</v>
      </c>
      <c r="G34" s="194">
        <v>73807</v>
      </c>
      <c r="H34" s="192"/>
      <c r="I34" s="227" t="s">
        <v>97</v>
      </c>
      <c r="J34" s="228">
        <v>99317</v>
      </c>
      <c r="K34" s="228">
        <v>9.6478901677856985</v>
      </c>
      <c r="L34" s="228">
        <v>101367</v>
      </c>
      <c r="M34" s="228">
        <v>13.126056137902998</v>
      </c>
      <c r="N34" s="228">
        <v>82407</v>
      </c>
      <c r="O34" s="228">
        <v>13.260381894228848</v>
      </c>
      <c r="P34" s="228">
        <v>98385</v>
      </c>
      <c r="Q34" s="228">
        <v>12.499782966647727</v>
      </c>
      <c r="R34" s="228">
        <v>73245</v>
      </c>
      <c r="S34" s="229">
        <v>13.291985078395857</v>
      </c>
    </row>
    <row r="35" spans="2:19" x14ac:dyDescent="0.3">
      <c r="B35" s="226" t="s">
        <v>98</v>
      </c>
      <c r="C35" s="194">
        <v>276945</v>
      </c>
      <c r="D35" s="194">
        <v>291563</v>
      </c>
      <c r="E35" s="194">
        <v>286631</v>
      </c>
      <c r="F35" s="194">
        <v>258137</v>
      </c>
      <c r="G35" s="194">
        <v>255540</v>
      </c>
      <c r="H35" s="192"/>
      <c r="I35" s="227" t="s">
        <v>98</v>
      </c>
      <c r="J35" s="228">
        <v>508336</v>
      </c>
      <c r="K35" s="228">
        <v>9.0792702041919249</v>
      </c>
      <c r="L35" s="228">
        <v>481041</v>
      </c>
      <c r="M35" s="228">
        <v>10.882376988617777</v>
      </c>
      <c r="N35" s="228">
        <v>399119</v>
      </c>
      <c r="O35" s="228">
        <v>11.896625042906102</v>
      </c>
      <c r="P35" s="228">
        <v>455584</v>
      </c>
      <c r="Q35" s="228">
        <v>11.468684347643046</v>
      </c>
      <c r="R35" s="228">
        <v>339035</v>
      </c>
      <c r="S35" s="229">
        <v>12.04096284557717</v>
      </c>
    </row>
    <row r="36" spans="2:19" x14ac:dyDescent="0.3">
      <c r="B36" s="226" t="s">
        <v>99</v>
      </c>
      <c r="C36" s="194">
        <v>272639</v>
      </c>
      <c r="D36" s="194">
        <v>293467</v>
      </c>
      <c r="E36" s="194">
        <v>289633</v>
      </c>
      <c r="F36" s="194">
        <v>281865</v>
      </c>
      <c r="G36" s="194">
        <v>284611</v>
      </c>
      <c r="H36" s="192"/>
      <c r="I36" s="227" t="s">
        <v>99</v>
      </c>
      <c r="J36" s="228">
        <v>867736</v>
      </c>
      <c r="K36" s="228">
        <v>7.2307879579194205</v>
      </c>
      <c r="L36" s="228">
        <v>851859</v>
      </c>
      <c r="M36" s="228">
        <v>8.4814769249997362</v>
      </c>
      <c r="N36" s="228">
        <v>754344</v>
      </c>
      <c r="O36" s="228">
        <v>9.0715204277591077</v>
      </c>
      <c r="P36" s="228">
        <v>785970</v>
      </c>
      <c r="Q36" s="228">
        <v>8.7417161726565187</v>
      </c>
      <c r="R36" s="228">
        <v>637242</v>
      </c>
      <c r="S36" s="229">
        <v>9.1694826877761031</v>
      </c>
    </row>
    <row r="37" spans="2:19" x14ac:dyDescent="0.3">
      <c r="B37" s="226" t="s">
        <v>100</v>
      </c>
      <c r="C37" s="194">
        <v>106096</v>
      </c>
      <c r="D37" s="194">
        <v>117624</v>
      </c>
      <c r="E37" s="194">
        <v>110763</v>
      </c>
      <c r="F37" s="194">
        <v>105684</v>
      </c>
      <c r="G37" s="194">
        <v>105767</v>
      </c>
      <c r="H37" s="192"/>
      <c r="I37" s="227" t="s">
        <v>100</v>
      </c>
      <c r="J37" s="228">
        <v>419899</v>
      </c>
      <c r="K37" s="228">
        <v>6.8027577581699408</v>
      </c>
      <c r="L37" s="228">
        <v>454989</v>
      </c>
      <c r="M37" s="228">
        <v>8.1284150376031779</v>
      </c>
      <c r="N37" s="228">
        <v>425221</v>
      </c>
      <c r="O37" s="228">
        <v>9.0264022172083092</v>
      </c>
      <c r="P37" s="228">
        <v>433560</v>
      </c>
      <c r="Q37" s="228">
        <v>7.576280697911649</v>
      </c>
      <c r="R37" s="228">
        <v>378835</v>
      </c>
      <c r="S37" s="229">
        <v>7.1732455763512908</v>
      </c>
    </row>
    <row r="38" spans="2:19" x14ac:dyDescent="0.3">
      <c r="B38" s="226" t="s">
        <v>101</v>
      </c>
      <c r="C38" s="194">
        <v>46807</v>
      </c>
      <c r="D38" s="194">
        <v>52420</v>
      </c>
      <c r="E38" s="194">
        <v>49778</v>
      </c>
      <c r="F38" s="194">
        <v>44539</v>
      </c>
      <c r="G38" s="194">
        <v>42643</v>
      </c>
      <c r="H38" s="192"/>
      <c r="I38" s="227" t="s">
        <v>101</v>
      </c>
      <c r="J38" s="228">
        <v>206191</v>
      </c>
      <c r="K38" s="228">
        <v>7.7459877310867418</v>
      </c>
      <c r="L38" s="228">
        <v>225993</v>
      </c>
      <c r="M38" s="228">
        <v>8.6359120555449742</v>
      </c>
      <c r="N38" s="228">
        <v>218871</v>
      </c>
      <c r="O38" s="228">
        <v>10.094921878947913</v>
      </c>
      <c r="P38" s="228">
        <v>218553</v>
      </c>
      <c r="Q38" s="228">
        <v>7.882950848037841</v>
      </c>
      <c r="R38" s="228">
        <v>198267</v>
      </c>
      <c r="S38" s="229">
        <v>6.7720194530383209</v>
      </c>
    </row>
    <row r="39" spans="2:19" x14ac:dyDescent="0.3">
      <c r="B39" s="226" t="s">
        <v>63</v>
      </c>
      <c r="C39" s="194">
        <v>38706</v>
      </c>
      <c r="D39" s="194">
        <v>50187</v>
      </c>
      <c r="E39" s="194">
        <v>50271</v>
      </c>
      <c r="F39" s="194">
        <v>47809</v>
      </c>
      <c r="G39" s="194">
        <v>49854</v>
      </c>
      <c r="H39" s="192"/>
      <c r="I39" s="227" t="s">
        <v>63</v>
      </c>
      <c r="J39" s="228">
        <v>279383</v>
      </c>
      <c r="K39" s="228">
        <v>10.176707249589274</v>
      </c>
      <c r="L39" s="228">
        <v>297697</v>
      </c>
      <c r="M39" s="228">
        <v>9.4317956946164827</v>
      </c>
      <c r="N39" s="228">
        <v>256872</v>
      </c>
      <c r="O39" s="228">
        <v>9.3858473039595598</v>
      </c>
      <c r="P39" s="228">
        <v>295817</v>
      </c>
      <c r="Q39" s="228">
        <v>8.8745296073242503</v>
      </c>
      <c r="R39" s="228">
        <v>273962</v>
      </c>
      <c r="S39" s="229">
        <v>7.0620425602783472</v>
      </c>
    </row>
    <row r="40" spans="2:19" x14ac:dyDescent="0.3">
      <c r="B40" s="226" t="s">
        <v>0</v>
      </c>
      <c r="C40" s="194">
        <v>1107209</v>
      </c>
      <c r="D40" s="194">
        <v>1158440</v>
      </c>
      <c r="E40" s="194">
        <v>1096557</v>
      </c>
      <c r="F40" s="194">
        <v>1006353</v>
      </c>
      <c r="G40" s="194">
        <v>1039481</v>
      </c>
      <c r="H40" s="192"/>
      <c r="I40" s="227" t="s">
        <v>0</v>
      </c>
      <c r="J40" s="228">
        <v>2569783</v>
      </c>
      <c r="K40" s="228">
        <v>6.4818879522708501</v>
      </c>
      <c r="L40" s="228">
        <v>2615755</v>
      </c>
      <c r="M40" s="228">
        <v>7.6900699945370254</v>
      </c>
      <c r="N40" s="228">
        <v>2318686</v>
      </c>
      <c r="O40" s="228">
        <v>8.299489638702358</v>
      </c>
      <c r="P40" s="228">
        <v>2494669</v>
      </c>
      <c r="Q40" s="228">
        <v>7.8205900216732038</v>
      </c>
      <c r="R40" s="228">
        <v>2056656</v>
      </c>
      <c r="S40" s="229">
        <v>7.7915930471697994</v>
      </c>
    </row>
    <row r="41" spans="2:19" x14ac:dyDescent="0.3">
      <c r="B41" s="230"/>
      <c r="C41" s="231"/>
      <c r="D41" s="231"/>
      <c r="E41" s="231"/>
      <c r="F41" s="231"/>
      <c r="G41" s="231"/>
      <c r="H41" s="192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2"/>
    </row>
    <row r="42" spans="2:19" x14ac:dyDescent="0.3">
      <c r="B42" s="226" t="s">
        <v>35</v>
      </c>
      <c r="C42" s="227" t="s">
        <v>55</v>
      </c>
      <c r="D42" s="227" t="s">
        <v>91</v>
      </c>
      <c r="E42" s="227"/>
      <c r="F42" s="227"/>
      <c r="G42" s="227"/>
      <c r="H42" s="192"/>
      <c r="I42" s="227" t="s">
        <v>35</v>
      </c>
      <c r="J42" s="227" t="s">
        <v>55</v>
      </c>
      <c r="K42" s="227"/>
      <c r="L42" s="227" t="s">
        <v>91</v>
      </c>
      <c r="M42" s="227"/>
      <c r="N42" s="227"/>
      <c r="O42" s="227"/>
      <c r="P42" s="227"/>
      <c r="Q42" s="227"/>
      <c r="R42" s="227"/>
      <c r="S42" s="215"/>
    </row>
    <row r="43" spans="2:19" x14ac:dyDescent="0.3">
      <c r="B43" s="226"/>
      <c r="C43" s="227" t="s">
        <v>57</v>
      </c>
      <c r="D43" s="227" t="s">
        <v>58</v>
      </c>
      <c r="E43" s="227" t="s">
        <v>59</v>
      </c>
      <c r="F43" s="227" t="s">
        <v>60</v>
      </c>
      <c r="G43" s="227" t="s">
        <v>61</v>
      </c>
      <c r="H43" s="192"/>
      <c r="I43" s="227"/>
      <c r="J43" s="227" t="str">
        <f>$C$43</f>
        <v>2022-26</v>
      </c>
      <c r="K43" s="227" t="s">
        <v>3</v>
      </c>
      <c r="L43" s="227" t="str">
        <f>$D$43</f>
        <v>2027-31</v>
      </c>
      <c r="M43" s="227" t="s">
        <v>3</v>
      </c>
      <c r="N43" s="227" t="str">
        <f>$E$43</f>
        <v>2032-36</v>
      </c>
      <c r="O43" s="227" t="s">
        <v>3</v>
      </c>
      <c r="P43" s="227" t="str">
        <f>$F$43</f>
        <v>2037-41</v>
      </c>
      <c r="Q43" s="227" t="s">
        <v>3</v>
      </c>
      <c r="R43" s="227" t="str">
        <f>$G$43</f>
        <v>2042-46</v>
      </c>
      <c r="S43" s="215" t="s">
        <v>3</v>
      </c>
    </row>
    <row r="44" spans="2:19" x14ac:dyDescent="0.3">
      <c r="B44" s="226" t="s">
        <v>62</v>
      </c>
      <c r="C44" s="194">
        <v>14198</v>
      </c>
      <c r="D44" s="194">
        <v>10294</v>
      </c>
      <c r="E44" s="194">
        <v>8523</v>
      </c>
      <c r="F44" s="194">
        <v>8832</v>
      </c>
      <c r="G44" s="194">
        <v>14329</v>
      </c>
      <c r="H44" s="192"/>
      <c r="I44" s="227" t="s">
        <v>62</v>
      </c>
      <c r="J44" s="228">
        <v>10411</v>
      </c>
      <c r="K44" s="228">
        <v>20.76</v>
      </c>
      <c r="L44" s="228">
        <v>6371</v>
      </c>
      <c r="M44" s="228">
        <v>21.07</v>
      </c>
      <c r="N44" s="228">
        <v>6502</v>
      </c>
      <c r="O44" s="228">
        <v>22.99</v>
      </c>
      <c r="P44" s="228">
        <v>13004</v>
      </c>
      <c r="Q44" s="228">
        <v>31.07</v>
      </c>
      <c r="R44" s="228">
        <v>5627</v>
      </c>
      <c r="S44" s="229">
        <v>23.31</v>
      </c>
    </row>
    <row r="45" spans="2:19" x14ac:dyDescent="0.3">
      <c r="B45" s="226" t="s">
        <v>96</v>
      </c>
      <c r="C45" s="194">
        <v>6041</v>
      </c>
      <c r="D45" s="194">
        <v>5453</v>
      </c>
      <c r="E45" s="194">
        <v>4859</v>
      </c>
      <c r="F45" s="194">
        <v>4549</v>
      </c>
      <c r="G45" s="194">
        <v>5379</v>
      </c>
      <c r="H45" s="192"/>
      <c r="I45" s="227" t="s">
        <v>96</v>
      </c>
      <c r="J45" s="228">
        <v>5850</v>
      </c>
      <c r="K45" s="228">
        <v>22.58</v>
      </c>
      <c r="L45" s="228">
        <v>3786</v>
      </c>
      <c r="M45" s="228">
        <v>22</v>
      </c>
      <c r="N45" s="228">
        <v>3828</v>
      </c>
      <c r="O45" s="228">
        <v>22.63</v>
      </c>
      <c r="P45" s="228">
        <v>7584</v>
      </c>
      <c r="Q45" s="228">
        <v>33.07</v>
      </c>
      <c r="R45" s="228">
        <v>3037</v>
      </c>
      <c r="S45" s="229">
        <v>33.07</v>
      </c>
    </row>
    <row r="46" spans="2:19" x14ac:dyDescent="0.3">
      <c r="B46" s="226" t="s">
        <v>97</v>
      </c>
      <c r="C46" s="194">
        <v>7106</v>
      </c>
      <c r="D46" s="194">
        <v>6902</v>
      </c>
      <c r="E46" s="194">
        <v>6654</v>
      </c>
      <c r="F46" s="194">
        <v>6401</v>
      </c>
      <c r="G46" s="194">
        <v>7040</v>
      </c>
      <c r="H46" s="192"/>
      <c r="I46" s="227" t="s">
        <v>97</v>
      </c>
      <c r="J46" s="228">
        <v>8791</v>
      </c>
      <c r="K46" s="228">
        <v>23.89</v>
      </c>
      <c r="L46" s="228">
        <v>5689</v>
      </c>
      <c r="M46" s="228">
        <v>23.94</v>
      </c>
      <c r="N46" s="228">
        <v>4660</v>
      </c>
      <c r="O46" s="228">
        <v>22.69</v>
      </c>
      <c r="P46" s="228">
        <v>10283</v>
      </c>
      <c r="Q46" s="228">
        <v>31.8</v>
      </c>
      <c r="R46" s="228">
        <v>4320</v>
      </c>
      <c r="S46" s="229">
        <v>28.78</v>
      </c>
    </row>
    <row r="47" spans="2:19" x14ac:dyDescent="0.3">
      <c r="B47" s="226" t="s">
        <v>98</v>
      </c>
      <c r="C47" s="194">
        <v>24556</v>
      </c>
      <c r="D47" s="194">
        <v>27018</v>
      </c>
      <c r="E47" s="194">
        <v>29783</v>
      </c>
      <c r="F47" s="194">
        <v>30625</v>
      </c>
      <c r="G47" s="194">
        <v>35343</v>
      </c>
      <c r="H47" s="192"/>
      <c r="I47" s="227" t="s">
        <v>98</v>
      </c>
      <c r="J47" s="228">
        <v>53414</v>
      </c>
      <c r="K47" s="228">
        <v>23.2</v>
      </c>
      <c r="L47" s="228">
        <v>30176</v>
      </c>
      <c r="M47" s="228">
        <v>22.3</v>
      </c>
      <c r="N47" s="228">
        <v>25663</v>
      </c>
      <c r="O47" s="228">
        <v>22.67</v>
      </c>
      <c r="P47" s="228">
        <v>51566</v>
      </c>
      <c r="Q47" s="228">
        <v>29.25</v>
      </c>
      <c r="R47" s="228">
        <v>20276</v>
      </c>
      <c r="S47" s="229">
        <v>26.85</v>
      </c>
    </row>
    <row r="48" spans="2:19" x14ac:dyDescent="0.3">
      <c r="B48" s="226" t="s">
        <v>99</v>
      </c>
      <c r="C48" s="194">
        <v>26284</v>
      </c>
      <c r="D48" s="194">
        <v>32603</v>
      </c>
      <c r="E48" s="194">
        <v>37855</v>
      </c>
      <c r="F48" s="194">
        <v>43586</v>
      </c>
      <c r="G48" s="194">
        <v>53033</v>
      </c>
      <c r="H48" s="192"/>
      <c r="I48" s="227" t="s">
        <v>99</v>
      </c>
      <c r="J48" s="228">
        <v>112369</v>
      </c>
      <c r="K48" s="228">
        <v>20.57</v>
      </c>
      <c r="L48" s="228">
        <v>60994</v>
      </c>
      <c r="M48" s="228">
        <v>18.559999999999999</v>
      </c>
      <c r="N48" s="228">
        <v>66704</v>
      </c>
      <c r="O48" s="228">
        <v>26.23</v>
      </c>
      <c r="P48" s="228">
        <v>76776</v>
      </c>
      <c r="Q48" s="228">
        <v>23.13</v>
      </c>
      <c r="R48" s="228">
        <v>44843</v>
      </c>
      <c r="S48" s="229">
        <v>21.28</v>
      </c>
    </row>
    <row r="49" spans="2:19" x14ac:dyDescent="0.3">
      <c r="B49" s="226" t="s">
        <v>100</v>
      </c>
      <c r="C49" s="194">
        <v>8630</v>
      </c>
      <c r="D49" s="194">
        <v>9635</v>
      </c>
      <c r="E49" s="194">
        <v>11386</v>
      </c>
      <c r="F49" s="194">
        <v>13683</v>
      </c>
      <c r="G49" s="194">
        <v>15679</v>
      </c>
      <c r="H49" s="192"/>
      <c r="I49" s="227" t="s">
        <v>100</v>
      </c>
      <c r="J49" s="228">
        <v>58705</v>
      </c>
      <c r="K49" s="228">
        <v>21.28</v>
      </c>
      <c r="L49" s="228">
        <v>36657</v>
      </c>
      <c r="M49" s="228">
        <v>18.72</v>
      </c>
      <c r="N49" s="228">
        <v>46167</v>
      </c>
      <c r="O49" s="228">
        <v>29.68</v>
      </c>
      <c r="P49" s="228">
        <v>32013</v>
      </c>
      <c r="Q49" s="228">
        <v>17.510000000000002</v>
      </c>
      <c r="R49" s="228">
        <v>31242</v>
      </c>
      <c r="S49" s="229">
        <v>18.170000000000002</v>
      </c>
    </row>
    <row r="50" spans="2:19" x14ac:dyDescent="0.3">
      <c r="B50" s="226" t="s">
        <v>101</v>
      </c>
      <c r="C50" s="194">
        <v>3103</v>
      </c>
      <c r="D50" s="194">
        <v>2754</v>
      </c>
      <c r="E50" s="194">
        <v>3601</v>
      </c>
      <c r="F50" s="194">
        <v>3678</v>
      </c>
      <c r="G50" s="194">
        <v>3568</v>
      </c>
      <c r="H50" s="192"/>
      <c r="I50" s="227" t="s">
        <v>101</v>
      </c>
      <c r="J50" s="228">
        <v>30374</v>
      </c>
      <c r="K50" s="228">
        <v>24.69</v>
      </c>
      <c r="L50" s="228">
        <v>20285</v>
      </c>
      <c r="M50" s="228">
        <v>19.71</v>
      </c>
      <c r="N50" s="228">
        <v>26350</v>
      </c>
      <c r="O50" s="228">
        <v>31.6</v>
      </c>
      <c r="P50" s="228">
        <v>14123</v>
      </c>
      <c r="Q50" s="228">
        <v>18.18</v>
      </c>
      <c r="R50" s="228">
        <v>17267</v>
      </c>
      <c r="S50" s="229">
        <v>18.100000000000001</v>
      </c>
    </row>
    <row r="51" spans="2:19" x14ac:dyDescent="0.3">
      <c r="B51" s="226" t="s">
        <v>63</v>
      </c>
      <c r="C51" s="194">
        <v>1295</v>
      </c>
      <c r="D51" s="194">
        <v>1601</v>
      </c>
      <c r="E51" s="194">
        <v>1505</v>
      </c>
      <c r="F51" s="194">
        <v>1737</v>
      </c>
      <c r="G51" s="194">
        <v>1203</v>
      </c>
      <c r="H51" s="192"/>
      <c r="I51" s="227" t="s">
        <v>63</v>
      </c>
      <c r="J51" s="228">
        <v>31645</v>
      </c>
      <c r="K51" s="228">
        <v>29.62</v>
      </c>
      <c r="L51" s="228">
        <v>23975</v>
      </c>
      <c r="M51" s="228">
        <v>21.64</v>
      </c>
      <c r="N51" s="228">
        <v>25904</v>
      </c>
      <c r="O51" s="228">
        <v>27.9</v>
      </c>
      <c r="P51" s="228">
        <v>26157</v>
      </c>
      <c r="Q51" s="228">
        <v>24.43</v>
      </c>
      <c r="R51" s="228">
        <v>33298</v>
      </c>
      <c r="S51" s="229">
        <v>23.52</v>
      </c>
    </row>
    <row r="52" spans="2:19" x14ac:dyDescent="0.3">
      <c r="B52" s="226" t="s">
        <v>0</v>
      </c>
      <c r="C52" s="194">
        <v>91211</v>
      </c>
      <c r="D52" s="194">
        <v>96259</v>
      </c>
      <c r="E52" s="194">
        <v>104165</v>
      </c>
      <c r="F52" s="194">
        <v>113089</v>
      </c>
      <c r="G52" s="194">
        <v>135575</v>
      </c>
      <c r="H52" s="192"/>
      <c r="I52" s="227" t="s">
        <v>0</v>
      </c>
      <c r="J52" s="228">
        <v>311558</v>
      </c>
      <c r="K52" s="228">
        <v>18.66</v>
      </c>
      <c r="L52" s="228">
        <v>187935</v>
      </c>
      <c r="M52" s="228">
        <v>16.66</v>
      </c>
      <c r="N52" s="228">
        <v>205778</v>
      </c>
      <c r="O52" s="228">
        <v>25.24</v>
      </c>
      <c r="P52" s="228">
        <v>231507</v>
      </c>
      <c r="Q52" s="228">
        <v>20.28</v>
      </c>
      <c r="R52" s="228">
        <v>159909</v>
      </c>
      <c r="S52" s="229">
        <v>18.05</v>
      </c>
    </row>
    <row r="53" spans="2:19" x14ac:dyDescent="0.3">
      <c r="B53" s="230"/>
      <c r="C53" s="231"/>
      <c r="D53" s="231"/>
      <c r="E53" s="231"/>
      <c r="F53" s="231"/>
      <c r="G53" s="231"/>
      <c r="H53" s="192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2"/>
    </row>
    <row r="54" spans="2:19" x14ac:dyDescent="0.3">
      <c r="B54" s="226" t="s">
        <v>34</v>
      </c>
      <c r="C54" s="227" t="s">
        <v>55</v>
      </c>
      <c r="D54" s="227" t="s">
        <v>91</v>
      </c>
      <c r="E54" s="227"/>
      <c r="F54" s="227"/>
      <c r="G54" s="227"/>
      <c r="H54" s="192"/>
      <c r="I54" s="227" t="s">
        <v>34</v>
      </c>
      <c r="J54" s="227" t="s">
        <v>55</v>
      </c>
      <c r="K54" s="227"/>
      <c r="L54" s="227" t="s">
        <v>91</v>
      </c>
      <c r="M54" s="227"/>
      <c r="N54" s="227"/>
      <c r="O54" s="227"/>
      <c r="P54" s="227"/>
      <c r="Q54" s="227"/>
      <c r="R54" s="227"/>
      <c r="S54" s="215"/>
    </row>
    <row r="55" spans="2:19" x14ac:dyDescent="0.3">
      <c r="B55" s="226"/>
      <c r="C55" s="227" t="str">
        <f>$C$43</f>
        <v>2022-26</v>
      </c>
      <c r="D55" s="227" t="str">
        <f>$D$43</f>
        <v>2027-31</v>
      </c>
      <c r="E55" s="227" t="str">
        <f>$E$43</f>
        <v>2032-36</v>
      </c>
      <c r="F55" s="227" t="str">
        <f>$F$43</f>
        <v>2037-41</v>
      </c>
      <c r="G55" s="227" t="str">
        <f>$G$43</f>
        <v>2042-46</v>
      </c>
      <c r="H55" s="192"/>
      <c r="I55" s="227"/>
      <c r="J55" s="227" t="str">
        <f>$J$43</f>
        <v>2022-26</v>
      </c>
      <c r="K55" s="227" t="str">
        <f>$K$43</f>
        <v>SE%</v>
      </c>
      <c r="L55" s="227" t="str">
        <f>$L$43</f>
        <v>2027-31</v>
      </c>
      <c r="M55" s="227" t="str">
        <f>$M$43</f>
        <v>SE%</v>
      </c>
      <c r="N55" s="227" t="str">
        <f>$N$43</f>
        <v>2032-36</v>
      </c>
      <c r="O55" s="227" t="str">
        <f>$O$43</f>
        <v>SE%</v>
      </c>
      <c r="P55" s="227" t="str">
        <f>$P$43</f>
        <v>2037-41</v>
      </c>
      <c r="Q55" s="227" t="str">
        <f>$Q$43</f>
        <v>SE%</v>
      </c>
      <c r="R55" s="227" t="str">
        <f>$R$43</f>
        <v>2042-46</v>
      </c>
      <c r="S55" s="215" t="str">
        <f>$S$43</f>
        <v>SE%</v>
      </c>
    </row>
    <row r="56" spans="2:19" x14ac:dyDescent="0.3">
      <c r="B56" s="226" t="s">
        <v>62</v>
      </c>
      <c r="C56" s="194">
        <v>6657</v>
      </c>
      <c r="D56" s="194">
        <v>6871</v>
      </c>
      <c r="E56" s="194">
        <v>8193</v>
      </c>
      <c r="F56" s="194">
        <v>7826</v>
      </c>
      <c r="G56" s="194">
        <v>7319</v>
      </c>
      <c r="H56" s="192"/>
      <c r="I56" s="227" t="s">
        <v>62</v>
      </c>
      <c r="J56" s="228">
        <v>11540</v>
      </c>
      <c r="K56" s="228">
        <v>23.81</v>
      </c>
      <c r="L56" s="228">
        <v>7627</v>
      </c>
      <c r="M56" s="228">
        <v>47.97</v>
      </c>
      <c r="N56" s="228">
        <v>5900</v>
      </c>
      <c r="O56" s="228">
        <v>29.48</v>
      </c>
      <c r="P56" s="228">
        <v>5891</v>
      </c>
      <c r="Q56" s="228">
        <v>38.380000000000003</v>
      </c>
      <c r="R56" s="228">
        <v>8572</v>
      </c>
      <c r="S56" s="229">
        <v>28.48</v>
      </c>
    </row>
    <row r="57" spans="2:19" x14ac:dyDescent="0.3">
      <c r="B57" s="226" t="s">
        <v>96</v>
      </c>
      <c r="C57" s="194">
        <v>3366</v>
      </c>
      <c r="D57" s="194">
        <v>3300</v>
      </c>
      <c r="E57" s="194">
        <v>3877</v>
      </c>
      <c r="F57" s="194">
        <v>3162</v>
      </c>
      <c r="G57" s="194">
        <v>2179</v>
      </c>
      <c r="H57" s="192"/>
      <c r="I57" s="227" t="s">
        <v>96</v>
      </c>
      <c r="J57" s="228">
        <v>6912</v>
      </c>
      <c r="K57" s="228">
        <v>26.2</v>
      </c>
      <c r="L57" s="228">
        <v>4758</v>
      </c>
      <c r="M57" s="228">
        <v>52.94</v>
      </c>
      <c r="N57" s="228">
        <v>3525</v>
      </c>
      <c r="O57" s="228">
        <v>29.94</v>
      </c>
      <c r="P57" s="228">
        <v>3219</v>
      </c>
      <c r="Q57" s="228">
        <v>44.96</v>
      </c>
      <c r="R57" s="228">
        <v>4806</v>
      </c>
      <c r="S57" s="229">
        <v>44.96</v>
      </c>
    </row>
    <row r="58" spans="2:19" x14ac:dyDescent="0.3">
      <c r="B58" s="226" t="s">
        <v>97</v>
      </c>
      <c r="C58" s="194">
        <v>4333</v>
      </c>
      <c r="D58" s="194">
        <v>3793</v>
      </c>
      <c r="E58" s="194">
        <v>4547</v>
      </c>
      <c r="F58" s="194">
        <v>3614</v>
      </c>
      <c r="G58" s="194">
        <v>2228</v>
      </c>
      <c r="H58" s="192"/>
      <c r="I58" s="227" t="s">
        <v>97</v>
      </c>
      <c r="J58" s="228">
        <v>9841</v>
      </c>
      <c r="K58" s="228">
        <v>25.12</v>
      </c>
      <c r="L58" s="228">
        <v>6922</v>
      </c>
      <c r="M58" s="228">
        <v>55.35</v>
      </c>
      <c r="N58" s="228">
        <v>4941</v>
      </c>
      <c r="O58" s="228">
        <v>30.44</v>
      </c>
      <c r="P58" s="228">
        <v>4483</v>
      </c>
      <c r="Q58" s="228">
        <v>46.33</v>
      </c>
      <c r="R58" s="228">
        <v>5964</v>
      </c>
      <c r="S58" s="229">
        <v>31.08</v>
      </c>
    </row>
    <row r="59" spans="2:19" x14ac:dyDescent="0.3">
      <c r="B59" s="226" t="s">
        <v>98</v>
      </c>
      <c r="C59" s="194">
        <v>18593</v>
      </c>
      <c r="D59" s="194">
        <v>14728</v>
      </c>
      <c r="E59" s="194">
        <v>15994</v>
      </c>
      <c r="F59" s="194">
        <v>12813</v>
      </c>
      <c r="G59" s="194">
        <v>7652</v>
      </c>
      <c r="H59" s="192"/>
      <c r="I59" s="227" t="s">
        <v>98</v>
      </c>
      <c r="J59" s="228">
        <v>51111</v>
      </c>
      <c r="K59" s="228">
        <v>24.98</v>
      </c>
      <c r="L59" s="228">
        <v>30579</v>
      </c>
      <c r="M59" s="228">
        <v>53.12</v>
      </c>
      <c r="N59" s="228">
        <v>23405</v>
      </c>
      <c r="O59" s="228">
        <v>32.4</v>
      </c>
      <c r="P59" s="228">
        <v>20393</v>
      </c>
      <c r="Q59" s="228">
        <v>42.51</v>
      </c>
      <c r="R59" s="228">
        <v>23246</v>
      </c>
      <c r="S59" s="229">
        <v>28.74</v>
      </c>
    </row>
    <row r="60" spans="2:19" x14ac:dyDescent="0.3">
      <c r="B60" s="226" t="s">
        <v>99</v>
      </c>
      <c r="C60" s="194">
        <v>29738</v>
      </c>
      <c r="D60" s="194">
        <v>25114</v>
      </c>
      <c r="E60" s="194">
        <v>22120</v>
      </c>
      <c r="F60" s="194">
        <v>16393</v>
      </c>
      <c r="G60" s="194">
        <v>11227</v>
      </c>
      <c r="H60" s="192"/>
      <c r="I60" s="227" t="s">
        <v>99</v>
      </c>
      <c r="J60" s="228">
        <v>80801</v>
      </c>
      <c r="K60" s="228">
        <v>24.83</v>
      </c>
      <c r="L60" s="228">
        <v>33540</v>
      </c>
      <c r="M60" s="228">
        <v>33.130000000000003</v>
      </c>
      <c r="N60" s="228">
        <v>37264</v>
      </c>
      <c r="O60" s="228">
        <v>32.9</v>
      </c>
      <c r="P60" s="228">
        <v>35245</v>
      </c>
      <c r="Q60" s="228">
        <v>34.26</v>
      </c>
      <c r="R60" s="228">
        <v>28794</v>
      </c>
      <c r="S60" s="229">
        <v>26.19</v>
      </c>
    </row>
    <row r="61" spans="2:19" x14ac:dyDescent="0.3">
      <c r="B61" s="226" t="s">
        <v>100</v>
      </c>
      <c r="C61" s="194">
        <v>14311</v>
      </c>
      <c r="D61" s="194">
        <v>13063</v>
      </c>
      <c r="E61" s="194">
        <v>10982</v>
      </c>
      <c r="F61" s="194">
        <v>7931</v>
      </c>
      <c r="G61" s="194">
        <v>6167</v>
      </c>
      <c r="H61" s="192"/>
      <c r="I61" s="227" t="s">
        <v>100</v>
      </c>
      <c r="J61" s="228">
        <v>28798</v>
      </c>
      <c r="K61" s="228">
        <v>25.32</v>
      </c>
      <c r="L61" s="228">
        <v>13507</v>
      </c>
      <c r="M61" s="228">
        <v>23.83</v>
      </c>
      <c r="N61" s="228">
        <v>17137</v>
      </c>
      <c r="O61" s="228">
        <v>35.96</v>
      </c>
      <c r="P61" s="228">
        <v>18856</v>
      </c>
      <c r="Q61" s="228">
        <v>28.45</v>
      </c>
      <c r="R61" s="228">
        <v>15079</v>
      </c>
      <c r="S61" s="229">
        <v>33.299999999999997</v>
      </c>
    </row>
    <row r="62" spans="2:19" x14ac:dyDescent="0.3">
      <c r="B62" s="226" t="s">
        <v>101</v>
      </c>
      <c r="C62" s="194">
        <v>6869</v>
      </c>
      <c r="D62" s="194">
        <v>6199</v>
      </c>
      <c r="E62" s="194">
        <v>5291</v>
      </c>
      <c r="F62" s="194">
        <v>3972</v>
      </c>
      <c r="G62" s="194">
        <v>3373</v>
      </c>
      <c r="H62" s="192"/>
      <c r="I62" s="227" t="s">
        <v>101</v>
      </c>
      <c r="J62" s="228">
        <v>9700</v>
      </c>
      <c r="K62" s="228">
        <v>27.7</v>
      </c>
      <c r="L62" s="228">
        <v>6804</v>
      </c>
      <c r="M62" s="228">
        <v>25.62</v>
      </c>
      <c r="N62" s="228">
        <v>8879</v>
      </c>
      <c r="O62" s="228">
        <v>43.81</v>
      </c>
      <c r="P62" s="228">
        <v>8847</v>
      </c>
      <c r="Q62" s="228">
        <v>28.6</v>
      </c>
      <c r="R62" s="228">
        <v>8074</v>
      </c>
      <c r="S62" s="229">
        <v>39.26</v>
      </c>
    </row>
    <row r="63" spans="2:19" x14ac:dyDescent="0.3">
      <c r="B63" s="226" t="s">
        <v>63</v>
      </c>
      <c r="C63" s="194">
        <v>5667</v>
      </c>
      <c r="D63" s="194">
        <v>5290</v>
      </c>
      <c r="E63" s="194">
        <v>5005</v>
      </c>
      <c r="F63" s="194">
        <v>4055</v>
      </c>
      <c r="G63" s="194">
        <v>3394</v>
      </c>
      <c r="H63" s="192"/>
      <c r="I63" s="227" t="s">
        <v>63</v>
      </c>
      <c r="J63" s="228">
        <v>8703</v>
      </c>
      <c r="K63" s="228">
        <v>30.2</v>
      </c>
      <c r="L63" s="228">
        <v>8422</v>
      </c>
      <c r="M63" s="228">
        <v>26.17</v>
      </c>
      <c r="N63" s="228">
        <v>5622</v>
      </c>
      <c r="O63" s="228">
        <v>24.91</v>
      </c>
      <c r="P63" s="228">
        <v>9225</v>
      </c>
      <c r="Q63" s="228">
        <v>32.57</v>
      </c>
      <c r="R63" s="228">
        <v>10892</v>
      </c>
      <c r="S63" s="229">
        <v>34.61</v>
      </c>
    </row>
    <row r="64" spans="2:19" x14ac:dyDescent="0.3">
      <c r="B64" s="226" t="s">
        <v>0</v>
      </c>
      <c r="C64" s="194">
        <v>89532</v>
      </c>
      <c r="D64" s="194">
        <v>78358</v>
      </c>
      <c r="E64" s="194">
        <v>76008</v>
      </c>
      <c r="F64" s="194">
        <v>59766</v>
      </c>
      <c r="G64" s="194">
        <v>43539</v>
      </c>
      <c r="H64" s="192"/>
      <c r="I64" s="227" t="s">
        <v>0</v>
      </c>
      <c r="J64" s="228">
        <v>207405</v>
      </c>
      <c r="K64" s="228">
        <v>21.58</v>
      </c>
      <c r="L64" s="228">
        <v>112158</v>
      </c>
      <c r="M64" s="228">
        <v>34.61</v>
      </c>
      <c r="N64" s="228">
        <v>106673</v>
      </c>
      <c r="O64" s="228">
        <v>28.72</v>
      </c>
      <c r="P64" s="228">
        <v>106158</v>
      </c>
      <c r="Q64" s="228">
        <v>31.39</v>
      </c>
      <c r="R64" s="228">
        <v>105427</v>
      </c>
      <c r="S64" s="229">
        <v>25.15</v>
      </c>
    </row>
    <row r="65" spans="2:19" x14ac:dyDescent="0.3">
      <c r="B65" s="230"/>
      <c r="C65" s="231"/>
      <c r="D65" s="231"/>
      <c r="E65" s="231"/>
      <c r="F65" s="231"/>
      <c r="G65" s="231"/>
      <c r="H65" s="192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2"/>
    </row>
    <row r="66" spans="2:19" x14ac:dyDescent="0.3">
      <c r="B66" s="226" t="s">
        <v>33</v>
      </c>
      <c r="C66" s="227" t="s">
        <v>55</v>
      </c>
      <c r="D66" s="227" t="s">
        <v>91</v>
      </c>
      <c r="E66" s="227"/>
      <c r="F66" s="227"/>
      <c r="G66" s="227"/>
      <c r="H66" s="192"/>
      <c r="I66" s="227" t="s">
        <v>33</v>
      </c>
      <c r="J66" s="227" t="s">
        <v>55</v>
      </c>
      <c r="K66" s="227"/>
      <c r="L66" s="227" t="s">
        <v>91</v>
      </c>
      <c r="M66" s="227"/>
      <c r="N66" s="227"/>
      <c r="O66" s="227"/>
      <c r="P66" s="227"/>
      <c r="Q66" s="227"/>
      <c r="R66" s="227"/>
      <c r="S66" s="215"/>
    </row>
    <row r="67" spans="2:19" x14ac:dyDescent="0.3">
      <c r="B67" s="226"/>
      <c r="C67" s="227" t="str">
        <f>$C$43</f>
        <v>2022-26</v>
      </c>
      <c r="D67" s="227" t="str">
        <f>$D$43</f>
        <v>2027-31</v>
      </c>
      <c r="E67" s="227" t="str">
        <f>$E$43</f>
        <v>2032-36</v>
      </c>
      <c r="F67" s="227" t="str">
        <f>$F$43</f>
        <v>2037-41</v>
      </c>
      <c r="G67" s="227" t="str">
        <f>$G$43</f>
        <v>2042-46</v>
      </c>
      <c r="H67" s="192"/>
      <c r="I67" s="227"/>
      <c r="J67" s="227" t="str">
        <f>$J$43</f>
        <v>2022-26</v>
      </c>
      <c r="K67" s="227" t="str">
        <f>$K$43</f>
        <v>SE%</v>
      </c>
      <c r="L67" s="227" t="str">
        <f>$L$43</f>
        <v>2027-31</v>
      </c>
      <c r="M67" s="227" t="str">
        <f>$M$43</f>
        <v>SE%</v>
      </c>
      <c r="N67" s="227" t="str">
        <f>$N$43</f>
        <v>2032-36</v>
      </c>
      <c r="O67" s="227" t="str">
        <f>$O$43</f>
        <v>SE%</v>
      </c>
      <c r="P67" s="227" t="str">
        <f>$P$43</f>
        <v>2037-41</v>
      </c>
      <c r="Q67" s="227" t="str">
        <f>$Q$43</f>
        <v>SE%</v>
      </c>
      <c r="R67" s="227" t="str">
        <f>$R$43</f>
        <v>2042-46</v>
      </c>
      <c r="S67" s="215" t="str">
        <f>$S$43</f>
        <v>SE%</v>
      </c>
    </row>
    <row r="68" spans="2:19" x14ac:dyDescent="0.3">
      <c r="B68" s="226" t="s">
        <v>62</v>
      </c>
      <c r="C68" s="194">
        <v>84847</v>
      </c>
      <c r="D68" s="194">
        <v>89015</v>
      </c>
      <c r="E68" s="194">
        <v>77120</v>
      </c>
      <c r="F68" s="194">
        <v>55776</v>
      </c>
      <c r="G68" s="194">
        <v>75842</v>
      </c>
      <c r="H68" s="192"/>
      <c r="I68" s="227" t="s">
        <v>62</v>
      </c>
      <c r="J68" s="228">
        <v>10606</v>
      </c>
      <c r="K68" s="228">
        <v>36.58</v>
      </c>
      <c r="L68" s="228">
        <v>30271</v>
      </c>
      <c r="M68" s="228">
        <v>36.01</v>
      </c>
      <c r="N68" s="228">
        <v>16936</v>
      </c>
      <c r="O68" s="228">
        <v>46.01</v>
      </c>
      <c r="P68" s="228">
        <v>15156</v>
      </c>
      <c r="Q68" s="228">
        <v>28.96</v>
      </c>
      <c r="R68" s="228">
        <v>31202</v>
      </c>
      <c r="S68" s="229">
        <v>30.24</v>
      </c>
    </row>
    <row r="69" spans="2:19" x14ac:dyDescent="0.3">
      <c r="B69" s="226" t="s">
        <v>96</v>
      </c>
      <c r="C69" s="194">
        <v>39142</v>
      </c>
      <c r="D69" s="194">
        <v>42021</v>
      </c>
      <c r="E69" s="194">
        <v>38413</v>
      </c>
      <c r="F69" s="194">
        <v>27406</v>
      </c>
      <c r="G69" s="194">
        <v>37278</v>
      </c>
      <c r="H69" s="192"/>
      <c r="I69" s="227" t="s">
        <v>96</v>
      </c>
      <c r="J69" s="228">
        <v>6373</v>
      </c>
      <c r="K69" s="228">
        <v>36.39</v>
      </c>
      <c r="L69" s="228">
        <v>17383</v>
      </c>
      <c r="M69" s="228">
        <v>36.44</v>
      </c>
      <c r="N69" s="228">
        <v>10317</v>
      </c>
      <c r="O69" s="228">
        <v>52.34</v>
      </c>
      <c r="P69" s="228">
        <v>7838</v>
      </c>
      <c r="Q69" s="228">
        <v>34.83</v>
      </c>
      <c r="R69" s="228">
        <v>19154</v>
      </c>
      <c r="S69" s="229">
        <v>34.83</v>
      </c>
    </row>
    <row r="70" spans="2:19" x14ac:dyDescent="0.3">
      <c r="B70" s="226" t="s">
        <v>97</v>
      </c>
      <c r="C70" s="194">
        <v>40211</v>
      </c>
      <c r="D70" s="194">
        <v>42456</v>
      </c>
      <c r="E70" s="194">
        <v>40748</v>
      </c>
      <c r="F70" s="194">
        <v>30742</v>
      </c>
      <c r="G70" s="194">
        <v>40817</v>
      </c>
      <c r="H70" s="192"/>
      <c r="I70" s="227" t="s">
        <v>97</v>
      </c>
      <c r="J70" s="228">
        <v>9270</v>
      </c>
      <c r="K70" s="228">
        <v>37.090000000000003</v>
      </c>
      <c r="L70" s="228">
        <v>23281</v>
      </c>
      <c r="M70" s="228">
        <v>36.61</v>
      </c>
      <c r="N70" s="228">
        <v>12896</v>
      </c>
      <c r="O70" s="228">
        <v>50.85</v>
      </c>
      <c r="P70" s="228">
        <v>11363</v>
      </c>
      <c r="Q70" s="228">
        <v>35.590000000000003</v>
      </c>
      <c r="R70" s="228">
        <v>25994</v>
      </c>
      <c r="S70" s="229">
        <v>32.909999999999997</v>
      </c>
    </row>
    <row r="71" spans="2:19" x14ac:dyDescent="0.3">
      <c r="B71" s="226" t="s">
        <v>98</v>
      </c>
      <c r="C71" s="194">
        <v>104477</v>
      </c>
      <c r="D71" s="194">
        <v>106315</v>
      </c>
      <c r="E71" s="194">
        <v>109587</v>
      </c>
      <c r="F71" s="194">
        <v>94362</v>
      </c>
      <c r="G71" s="194">
        <v>124986</v>
      </c>
      <c r="H71" s="192"/>
      <c r="I71" s="227" t="s">
        <v>98</v>
      </c>
      <c r="J71" s="228">
        <v>50393</v>
      </c>
      <c r="K71" s="228">
        <v>37.21</v>
      </c>
      <c r="L71" s="228">
        <v>102462</v>
      </c>
      <c r="M71" s="228">
        <v>31.94</v>
      </c>
      <c r="N71" s="228">
        <v>61690</v>
      </c>
      <c r="O71" s="228">
        <v>48.52</v>
      </c>
      <c r="P71" s="228">
        <v>54348</v>
      </c>
      <c r="Q71" s="228">
        <v>33.22</v>
      </c>
      <c r="R71" s="228">
        <v>113024</v>
      </c>
      <c r="S71" s="229">
        <v>31.32</v>
      </c>
    </row>
    <row r="72" spans="2:19" x14ac:dyDescent="0.3">
      <c r="B72" s="226" t="s">
        <v>99</v>
      </c>
      <c r="C72" s="194">
        <v>63452</v>
      </c>
      <c r="D72" s="194">
        <v>57197</v>
      </c>
      <c r="E72" s="194">
        <v>63667</v>
      </c>
      <c r="F72" s="194">
        <v>71719</v>
      </c>
      <c r="G72" s="194">
        <v>93435</v>
      </c>
      <c r="H72" s="192"/>
      <c r="I72" s="227" t="s">
        <v>99</v>
      </c>
      <c r="J72" s="228">
        <v>87325</v>
      </c>
      <c r="K72" s="228">
        <v>32.11</v>
      </c>
      <c r="L72" s="228">
        <v>166720</v>
      </c>
      <c r="M72" s="228">
        <v>29.4</v>
      </c>
      <c r="N72" s="228">
        <v>109828</v>
      </c>
      <c r="O72" s="228">
        <v>40.04</v>
      </c>
      <c r="P72" s="228">
        <v>109058</v>
      </c>
      <c r="Q72" s="228">
        <v>29.28</v>
      </c>
      <c r="R72" s="228">
        <v>168251</v>
      </c>
      <c r="S72" s="229">
        <v>28.1</v>
      </c>
    </row>
    <row r="73" spans="2:19" x14ac:dyDescent="0.3">
      <c r="B73" s="226" t="s">
        <v>100</v>
      </c>
      <c r="C73" s="194">
        <v>14799</v>
      </c>
      <c r="D73" s="194">
        <v>11026</v>
      </c>
      <c r="E73" s="194">
        <v>12833</v>
      </c>
      <c r="F73" s="194">
        <v>17288</v>
      </c>
      <c r="G73" s="194">
        <v>21138</v>
      </c>
      <c r="H73" s="192"/>
      <c r="I73" s="227" t="s">
        <v>100</v>
      </c>
      <c r="J73" s="228">
        <v>46366</v>
      </c>
      <c r="K73" s="228">
        <v>33.29</v>
      </c>
      <c r="L73" s="228">
        <v>77620</v>
      </c>
      <c r="M73" s="228">
        <v>35.159999999999997</v>
      </c>
      <c r="N73" s="228">
        <v>55045</v>
      </c>
      <c r="O73" s="228">
        <v>40.71</v>
      </c>
      <c r="P73" s="228">
        <v>61665</v>
      </c>
      <c r="Q73" s="228">
        <v>30.4</v>
      </c>
      <c r="R73" s="228">
        <v>70465</v>
      </c>
      <c r="S73" s="229">
        <v>25.64</v>
      </c>
    </row>
    <row r="74" spans="2:19" x14ac:dyDescent="0.3">
      <c r="B74" s="226" t="s">
        <v>101</v>
      </c>
      <c r="C74" s="194">
        <v>5244</v>
      </c>
      <c r="D74" s="194">
        <v>2952</v>
      </c>
      <c r="E74" s="194">
        <v>4025</v>
      </c>
      <c r="F74" s="194">
        <v>4917</v>
      </c>
      <c r="G74" s="194">
        <v>4604</v>
      </c>
      <c r="H74" s="192"/>
      <c r="I74" s="227" t="s">
        <v>101</v>
      </c>
      <c r="J74" s="228">
        <v>26169</v>
      </c>
      <c r="K74" s="228">
        <v>34.83</v>
      </c>
      <c r="L74" s="228">
        <v>36826</v>
      </c>
      <c r="M74" s="228">
        <v>40.17</v>
      </c>
      <c r="N74" s="228">
        <v>26045</v>
      </c>
      <c r="O74" s="228">
        <v>48.22</v>
      </c>
      <c r="P74" s="228">
        <v>31054</v>
      </c>
      <c r="Q74" s="228">
        <v>35.06</v>
      </c>
      <c r="R74" s="228">
        <v>26343</v>
      </c>
      <c r="S74" s="229">
        <v>26.83</v>
      </c>
    </row>
    <row r="75" spans="2:19" x14ac:dyDescent="0.3">
      <c r="B75" s="226" t="s">
        <v>63</v>
      </c>
      <c r="C75" s="194">
        <v>4296</v>
      </c>
      <c r="D75" s="194">
        <v>1864</v>
      </c>
      <c r="E75" s="194">
        <v>2338</v>
      </c>
      <c r="F75" s="194">
        <v>3486</v>
      </c>
      <c r="G75" s="194">
        <v>3217</v>
      </c>
      <c r="H75" s="192"/>
      <c r="I75" s="227" t="s">
        <v>63</v>
      </c>
      <c r="J75" s="228">
        <v>28449</v>
      </c>
      <c r="K75" s="228">
        <v>36.79</v>
      </c>
      <c r="L75" s="228">
        <v>26176</v>
      </c>
      <c r="M75" s="228">
        <v>32.65</v>
      </c>
      <c r="N75" s="228">
        <v>23520</v>
      </c>
      <c r="O75" s="228">
        <v>33.340000000000003</v>
      </c>
      <c r="P75" s="228">
        <v>31876</v>
      </c>
      <c r="Q75" s="228">
        <v>32.159999999999997</v>
      </c>
      <c r="R75" s="228">
        <v>20861</v>
      </c>
      <c r="S75" s="229">
        <v>26.82</v>
      </c>
    </row>
    <row r="76" spans="2:19" x14ac:dyDescent="0.3">
      <c r="B76" s="226" t="s">
        <v>0</v>
      </c>
      <c r="C76" s="194">
        <v>356468</v>
      </c>
      <c r="D76" s="194">
        <v>352847</v>
      </c>
      <c r="E76" s="194">
        <v>348729</v>
      </c>
      <c r="F76" s="194">
        <v>305695</v>
      </c>
      <c r="G76" s="194">
        <v>401319</v>
      </c>
      <c r="H76" s="192"/>
      <c r="I76" s="227" t="s">
        <v>0</v>
      </c>
      <c r="J76" s="228">
        <v>264951</v>
      </c>
      <c r="K76" s="228">
        <v>30.8</v>
      </c>
      <c r="L76" s="228">
        <v>480740</v>
      </c>
      <c r="M76" s="228">
        <v>27.59</v>
      </c>
      <c r="N76" s="228">
        <v>316277</v>
      </c>
      <c r="O76" s="228">
        <v>36.869999999999997</v>
      </c>
      <c r="P76" s="228">
        <v>322358</v>
      </c>
      <c r="Q76" s="228">
        <v>27.35</v>
      </c>
      <c r="R76" s="228">
        <v>475295</v>
      </c>
      <c r="S76" s="229">
        <v>26.61</v>
      </c>
    </row>
    <row r="77" spans="2:19" x14ac:dyDescent="0.3">
      <c r="B77" s="230"/>
      <c r="C77" s="231"/>
      <c r="D77" s="231"/>
      <c r="E77" s="231"/>
      <c r="F77" s="231"/>
      <c r="G77" s="231"/>
      <c r="H77" s="192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2"/>
    </row>
    <row r="78" spans="2:19" x14ac:dyDescent="0.3">
      <c r="B78" s="226" t="s">
        <v>32</v>
      </c>
      <c r="C78" s="227" t="s">
        <v>55</v>
      </c>
      <c r="D78" s="227" t="s">
        <v>91</v>
      </c>
      <c r="E78" s="227"/>
      <c r="F78" s="227"/>
      <c r="G78" s="227"/>
      <c r="H78" s="192"/>
      <c r="I78" s="227" t="s">
        <v>32</v>
      </c>
      <c r="J78" s="227" t="s">
        <v>55</v>
      </c>
      <c r="K78" s="227"/>
      <c r="L78" s="227" t="s">
        <v>91</v>
      </c>
      <c r="M78" s="227"/>
      <c r="N78" s="227"/>
      <c r="O78" s="227"/>
      <c r="P78" s="227"/>
      <c r="Q78" s="227"/>
      <c r="R78" s="227"/>
      <c r="S78" s="215"/>
    </row>
    <row r="79" spans="2:19" x14ac:dyDescent="0.3">
      <c r="B79" s="226"/>
      <c r="C79" s="227" t="str">
        <f>$C$43</f>
        <v>2022-26</v>
      </c>
      <c r="D79" s="227" t="str">
        <f>$D$43</f>
        <v>2027-31</v>
      </c>
      <c r="E79" s="227" t="str">
        <f>$E$43</f>
        <v>2032-36</v>
      </c>
      <c r="F79" s="227" t="str">
        <f>$F$43</f>
        <v>2037-41</v>
      </c>
      <c r="G79" s="227" t="str">
        <f>$G$43</f>
        <v>2042-46</v>
      </c>
      <c r="H79" s="192"/>
      <c r="I79" s="227"/>
      <c r="J79" s="227" t="str">
        <f>$J$43</f>
        <v>2022-26</v>
      </c>
      <c r="K79" s="227" t="str">
        <f>$K$43</f>
        <v>SE%</v>
      </c>
      <c r="L79" s="227" t="str">
        <f>$L$43</f>
        <v>2027-31</v>
      </c>
      <c r="M79" s="227" t="str">
        <f>$M$43</f>
        <v>SE%</v>
      </c>
      <c r="N79" s="227" t="str">
        <f>$N$43</f>
        <v>2032-36</v>
      </c>
      <c r="O79" s="227" t="str">
        <f>$O$43</f>
        <v>SE%</v>
      </c>
      <c r="P79" s="227" t="str">
        <f>$P$43</f>
        <v>2037-41</v>
      </c>
      <c r="Q79" s="227" t="str">
        <f>$Q$43</f>
        <v>SE%</v>
      </c>
      <c r="R79" s="227" t="str">
        <f>$R$43</f>
        <v>2042-46</v>
      </c>
      <c r="S79" s="215" t="str">
        <f>$S$43</f>
        <v>SE%</v>
      </c>
    </row>
    <row r="80" spans="2:19" x14ac:dyDescent="0.3">
      <c r="B80" s="226" t="s">
        <v>62</v>
      </c>
      <c r="C80" s="194">
        <v>38152</v>
      </c>
      <c r="D80" s="194">
        <v>30662</v>
      </c>
      <c r="E80" s="194">
        <v>22573</v>
      </c>
      <c r="F80" s="194">
        <v>24367</v>
      </c>
      <c r="G80" s="194">
        <v>14524</v>
      </c>
      <c r="H80" s="192"/>
      <c r="I80" s="227" t="s">
        <v>62</v>
      </c>
      <c r="J80" s="228">
        <v>8335</v>
      </c>
      <c r="K80" s="228">
        <v>33.119999999999997</v>
      </c>
      <c r="L80" s="228">
        <v>20623</v>
      </c>
      <c r="M80" s="228">
        <v>33.44</v>
      </c>
      <c r="N80" s="228">
        <v>24769</v>
      </c>
      <c r="O80" s="228">
        <v>31.81</v>
      </c>
      <c r="P80" s="228">
        <v>14278</v>
      </c>
      <c r="Q80" s="228">
        <v>38.909999999999997</v>
      </c>
      <c r="R80" s="228">
        <v>13122</v>
      </c>
      <c r="S80" s="229">
        <v>27.33</v>
      </c>
    </row>
    <row r="81" spans="2:19" x14ac:dyDescent="0.3">
      <c r="B81" s="226" t="s">
        <v>96</v>
      </c>
      <c r="C81" s="194">
        <v>17104</v>
      </c>
      <c r="D81" s="194">
        <v>15700</v>
      </c>
      <c r="E81" s="194">
        <v>12255</v>
      </c>
      <c r="F81" s="194">
        <v>12552</v>
      </c>
      <c r="G81" s="194">
        <v>5890</v>
      </c>
      <c r="H81" s="192"/>
      <c r="I81" s="227" t="s">
        <v>96</v>
      </c>
      <c r="J81" s="228">
        <v>3962</v>
      </c>
      <c r="K81" s="228">
        <v>32.92</v>
      </c>
      <c r="L81" s="228">
        <v>13162</v>
      </c>
      <c r="M81" s="228">
        <v>39.4</v>
      </c>
      <c r="N81" s="228">
        <v>14661</v>
      </c>
      <c r="O81" s="228">
        <v>36.729999999999997</v>
      </c>
      <c r="P81" s="228">
        <v>7960</v>
      </c>
      <c r="Q81" s="228">
        <v>51.09</v>
      </c>
      <c r="R81" s="228">
        <v>6853</v>
      </c>
      <c r="S81" s="229">
        <v>51.09</v>
      </c>
    </row>
    <row r="82" spans="2:19" x14ac:dyDescent="0.3">
      <c r="B82" s="226" t="s">
        <v>97</v>
      </c>
      <c r="C82" s="194">
        <v>17385</v>
      </c>
      <c r="D82" s="194">
        <v>17504</v>
      </c>
      <c r="E82" s="194">
        <v>14660</v>
      </c>
      <c r="F82" s="194">
        <v>15244</v>
      </c>
      <c r="G82" s="194">
        <v>6642</v>
      </c>
      <c r="H82" s="192"/>
      <c r="I82" s="227" t="s">
        <v>97</v>
      </c>
      <c r="J82" s="228">
        <v>6883</v>
      </c>
      <c r="K82" s="228">
        <v>40.18</v>
      </c>
      <c r="L82" s="228">
        <v>18367</v>
      </c>
      <c r="M82" s="228">
        <v>36.9</v>
      </c>
      <c r="N82" s="228">
        <v>18367</v>
      </c>
      <c r="O82" s="228">
        <v>36.33</v>
      </c>
      <c r="P82" s="228">
        <v>9451</v>
      </c>
      <c r="Q82" s="228">
        <v>50.53</v>
      </c>
      <c r="R82" s="228">
        <v>8964</v>
      </c>
      <c r="S82" s="229">
        <v>34.32</v>
      </c>
    </row>
    <row r="83" spans="2:19" x14ac:dyDescent="0.3">
      <c r="B83" s="226" t="s">
        <v>98</v>
      </c>
      <c r="C83" s="194">
        <v>46601</v>
      </c>
      <c r="D83" s="194">
        <v>50558</v>
      </c>
      <c r="E83" s="194">
        <v>47363</v>
      </c>
      <c r="F83" s="194">
        <v>52247</v>
      </c>
      <c r="G83" s="194">
        <v>23061</v>
      </c>
      <c r="H83" s="192"/>
      <c r="I83" s="227" t="s">
        <v>98</v>
      </c>
      <c r="J83" s="228">
        <v>36247</v>
      </c>
      <c r="K83" s="228">
        <v>40.22</v>
      </c>
      <c r="L83" s="228">
        <v>87502</v>
      </c>
      <c r="M83" s="228">
        <v>33.93</v>
      </c>
      <c r="N83" s="228">
        <v>90877</v>
      </c>
      <c r="O83" s="228">
        <v>31.52</v>
      </c>
      <c r="P83" s="228">
        <v>47077</v>
      </c>
      <c r="Q83" s="228">
        <v>46.01</v>
      </c>
      <c r="R83" s="228">
        <v>39139</v>
      </c>
      <c r="S83" s="229">
        <v>33.840000000000003</v>
      </c>
    </row>
    <row r="84" spans="2:19" x14ac:dyDescent="0.3">
      <c r="B84" s="226" t="s">
        <v>99</v>
      </c>
      <c r="C84" s="194">
        <v>30498</v>
      </c>
      <c r="D84" s="194">
        <v>33903</v>
      </c>
      <c r="E84" s="194">
        <v>35113</v>
      </c>
      <c r="F84" s="194">
        <v>44821</v>
      </c>
      <c r="G84" s="194">
        <v>24233</v>
      </c>
      <c r="H84" s="192"/>
      <c r="I84" s="227" t="s">
        <v>99</v>
      </c>
      <c r="J84" s="228">
        <v>74850</v>
      </c>
      <c r="K84" s="228">
        <v>35.5</v>
      </c>
      <c r="L84" s="228">
        <v>134743</v>
      </c>
      <c r="M84" s="228">
        <v>28.86</v>
      </c>
      <c r="N84" s="228">
        <v>146497</v>
      </c>
      <c r="O84" s="228">
        <v>24.32</v>
      </c>
      <c r="P84" s="228">
        <v>91392</v>
      </c>
      <c r="Q84" s="228">
        <v>30.86</v>
      </c>
      <c r="R84" s="228">
        <v>67225</v>
      </c>
      <c r="S84" s="229">
        <v>27.88</v>
      </c>
    </row>
    <row r="85" spans="2:19" x14ac:dyDescent="0.3">
      <c r="B85" s="226" t="s">
        <v>100</v>
      </c>
      <c r="C85" s="194">
        <v>6938</v>
      </c>
      <c r="D85" s="194">
        <v>7321</v>
      </c>
      <c r="E85" s="194">
        <v>7479</v>
      </c>
      <c r="F85" s="194">
        <v>11900</v>
      </c>
      <c r="G85" s="194">
        <v>7503</v>
      </c>
      <c r="H85" s="192"/>
      <c r="I85" s="227" t="s">
        <v>100</v>
      </c>
      <c r="J85" s="228">
        <v>34171</v>
      </c>
      <c r="K85" s="228">
        <v>24.86</v>
      </c>
      <c r="L85" s="228">
        <v>54329</v>
      </c>
      <c r="M85" s="228">
        <v>28.22</v>
      </c>
      <c r="N85" s="228">
        <v>67779</v>
      </c>
      <c r="O85" s="228">
        <v>26.74</v>
      </c>
      <c r="P85" s="228">
        <v>50677</v>
      </c>
      <c r="Q85" s="228">
        <v>23.9</v>
      </c>
      <c r="R85" s="228">
        <v>37527</v>
      </c>
      <c r="S85" s="229">
        <v>22.76</v>
      </c>
    </row>
    <row r="86" spans="2:19" x14ac:dyDescent="0.3">
      <c r="B86" s="226" t="s">
        <v>101</v>
      </c>
      <c r="C86" s="194">
        <v>1913</v>
      </c>
      <c r="D86" s="194">
        <v>2037</v>
      </c>
      <c r="E86" s="194">
        <v>2175</v>
      </c>
      <c r="F86" s="194">
        <v>4022</v>
      </c>
      <c r="G86" s="194">
        <v>2719</v>
      </c>
      <c r="H86" s="192"/>
      <c r="I86" s="227" t="s">
        <v>101</v>
      </c>
      <c r="J86" s="228">
        <v>13173</v>
      </c>
      <c r="K86" s="228">
        <v>25.6</v>
      </c>
      <c r="L86" s="228">
        <v>19387</v>
      </c>
      <c r="M86" s="228">
        <v>32.01</v>
      </c>
      <c r="N86" s="228">
        <v>29457</v>
      </c>
      <c r="O86" s="228">
        <v>33.479999999999997</v>
      </c>
      <c r="P86" s="228">
        <v>24284</v>
      </c>
      <c r="Q86" s="228">
        <v>23.33</v>
      </c>
      <c r="R86" s="228">
        <v>19539</v>
      </c>
      <c r="S86" s="229">
        <v>20.329999999999998</v>
      </c>
    </row>
    <row r="87" spans="2:19" x14ac:dyDescent="0.3">
      <c r="B87" s="226" t="s">
        <v>63</v>
      </c>
      <c r="C87" s="194">
        <v>1505</v>
      </c>
      <c r="D87" s="194">
        <v>1717</v>
      </c>
      <c r="E87" s="194">
        <v>1883</v>
      </c>
      <c r="F87" s="194">
        <v>2687</v>
      </c>
      <c r="G87" s="194">
        <v>2341</v>
      </c>
      <c r="H87" s="192"/>
      <c r="I87" s="227" t="s">
        <v>63</v>
      </c>
      <c r="J87" s="228">
        <v>23934</v>
      </c>
      <c r="K87" s="228">
        <v>65.099999999999994</v>
      </c>
      <c r="L87" s="228">
        <v>25386</v>
      </c>
      <c r="M87" s="228">
        <v>61.92</v>
      </c>
      <c r="N87" s="228">
        <v>20554</v>
      </c>
      <c r="O87" s="228">
        <v>51.45</v>
      </c>
      <c r="P87" s="228">
        <v>21314</v>
      </c>
      <c r="Q87" s="228">
        <v>28.14</v>
      </c>
      <c r="R87" s="228">
        <v>16978</v>
      </c>
      <c r="S87" s="229">
        <v>22.79</v>
      </c>
    </row>
    <row r="88" spans="2:19" x14ac:dyDescent="0.3">
      <c r="B88" s="226" t="s">
        <v>0</v>
      </c>
      <c r="C88" s="194">
        <v>160094</v>
      </c>
      <c r="D88" s="194">
        <v>159402</v>
      </c>
      <c r="E88" s="194">
        <v>143501</v>
      </c>
      <c r="F88" s="194">
        <v>167841</v>
      </c>
      <c r="G88" s="194">
        <v>86912</v>
      </c>
      <c r="H88" s="192"/>
      <c r="I88" s="227" t="s">
        <v>0</v>
      </c>
      <c r="J88" s="228">
        <v>201555</v>
      </c>
      <c r="K88" s="228">
        <v>30.17</v>
      </c>
      <c r="L88" s="228">
        <v>373499</v>
      </c>
      <c r="M88" s="228">
        <v>28.82</v>
      </c>
      <c r="N88" s="228">
        <v>412961</v>
      </c>
      <c r="O88" s="228">
        <v>24.65</v>
      </c>
      <c r="P88" s="228">
        <v>266433</v>
      </c>
      <c r="Q88" s="228">
        <v>28.6</v>
      </c>
      <c r="R88" s="228">
        <v>209346</v>
      </c>
      <c r="S88" s="229">
        <v>24.42</v>
      </c>
    </row>
    <row r="89" spans="2:19" x14ac:dyDescent="0.3">
      <c r="B89" s="190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5"/>
    </row>
    <row r="90" spans="2:19" x14ac:dyDescent="0.3">
      <c r="B90" s="226" t="s">
        <v>44</v>
      </c>
      <c r="C90" s="227" t="s">
        <v>55</v>
      </c>
      <c r="D90" s="227" t="s">
        <v>91</v>
      </c>
      <c r="E90" s="227"/>
      <c r="F90" s="227"/>
      <c r="G90" s="227"/>
      <c r="H90" s="192"/>
      <c r="I90" s="227" t="s">
        <v>44</v>
      </c>
      <c r="J90" s="227" t="s">
        <v>55</v>
      </c>
      <c r="K90" s="227"/>
      <c r="L90" s="227" t="s">
        <v>91</v>
      </c>
      <c r="M90" s="227"/>
      <c r="N90" s="227"/>
      <c r="O90" s="227"/>
      <c r="P90" s="227"/>
      <c r="Q90" s="227"/>
      <c r="R90" s="227"/>
      <c r="S90" s="215"/>
    </row>
    <row r="91" spans="2:19" x14ac:dyDescent="0.3">
      <c r="B91" s="226"/>
      <c r="C91" s="227" t="str">
        <f>$C$43</f>
        <v>2022-26</v>
      </c>
      <c r="D91" s="227" t="str">
        <f>$D$43</f>
        <v>2027-31</v>
      </c>
      <c r="E91" s="227" t="str">
        <f>$E$43</f>
        <v>2032-36</v>
      </c>
      <c r="F91" s="227" t="str">
        <f>$F$43</f>
        <v>2037-41</v>
      </c>
      <c r="G91" s="227" t="str">
        <f>$G$43</f>
        <v>2042-46</v>
      </c>
      <c r="H91" s="192"/>
      <c r="I91" s="227"/>
      <c r="J91" s="227" t="str">
        <f>$J$43</f>
        <v>2022-26</v>
      </c>
      <c r="K91" s="227" t="str">
        <f>$K$43</f>
        <v>SE%</v>
      </c>
      <c r="L91" s="227" t="str">
        <f>$L$43</f>
        <v>2027-31</v>
      </c>
      <c r="M91" s="227" t="str">
        <f>$M$43</f>
        <v>SE%</v>
      </c>
      <c r="N91" s="227" t="str">
        <f>$N$43</f>
        <v>2032-36</v>
      </c>
      <c r="O91" s="227" t="str">
        <f>$O$43</f>
        <v>SE%</v>
      </c>
      <c r="P91" s="227" t="str">
        <f>$P$43</f>
        <v>2037-41</v>
      </c>
      <c r="Q91" s="227" t="str">
        <f>$Q$43</f>
        <v>SE%</v>
      </c>
      <c r="R91" s="227" t="str">
        <f>$R$43</f>
        <v>2042-46</v>
      </c>
      <c r="S91" s="215" t="str">
        <f>$S$43</f>
        <v>SE%</v>
      </c>
    </row>
    <row r="92" spans="2:19" x14ac:dyDescent="0.3">
      <c r="B92" s="226" t="s">
        <v>62</v>
      </c>
      <c r="C92" s="194">
        <v>8861</v>
      </c>
      <c r="D92" s="194">
        <v>7956</v>
      </c>
      <c r="E92" s="194">
        <v>6875</v>
      </c>
      <c r="F92" s="194">
        <v>12379</v>
      </c>
      <c r="G92" s="194">
        <v>13902</v>
      </c>
      <c r="H92" s="192"/>
      <c r="I92" s="227" t="s">
        <v>62</v>
      </c>
      <c r="J92" s="228">
        <v>28172</v>
      </c>
      <c r="K92" s="228">
        <v>17.75</v>
      </c>
      <c r="L92" s="228">
        <v>19000</v>
      </c>
      <c r="M92" s="228">
        <v>15.47</v>
      </c>
      <c r="N92" s="228">
        <v>17563</v>
      </c>
      <c r="O92" s="228">
        <v>17.03</v>
      </c>
      <c r="P92" s="228">
        <v>21317</v>
      </c>
      <c r="Q92" s="228">
        <v>23.19</v>
      </c>
      <c r="R92" s="228">
        <v>15326</v>
      </c>
      <c r="S92" s="229">
        <v>13.26</v>
      </c>
    </row>
    <row r="93" spans="2:19" x14ac:dyDescent="0.3">
      <c r="B93" s="226" t="s">
        <v>96</v>
      </c>
      <c r="C93" s="194">
        <v>3708</v>
      </c>
      <c r="D93" s="194">
        <v>3832</v>
      </c>
      <c r="E93" s="194">
        <v>2722</v>
      </c>
      <c r="F93" s="194">
        <v>3096</v>
      </c>
      <c r="G93" s="194">
        <v>3685</v>
      </c>
      <c r="H93" s="192"/>
      <c r="I93" s="227" t="s">
        <v>96</v>
      </c>
      <c r="J93" s="228">
        <v>16811</v>
      </c>
      <c r="K93" s="228">
        <v>18.88</v>
      </c>
      <c r="L93" s="228">
        <v>10817</v>
      </c>
      <c r="M93" s="228">
        <v>18.010000000000002</v>
      </c>
      <c r="N93" s="228">
        <v>9447</v>
      </c>
      <c r="O93" s="228">
        <v>21.06</v>
      </c>
      <c r="P93" s="228">
        <v>12140</v>
      </c>
      <c r="Q93" s="228">
        <v>26.47</v>
      </c>
      <c r="R93" s="228">
        <v>7374</v>
      </c>
      <c r="S93" s="229">
        <v>26.47</v>
      </c>
    </row>
    <row r="94" spans="2:19" x14ac:dyDescent="0.3">
      <c r="B94" s="226" t="s">
        <v>97</v>
      </c>
      <c r="C94" s="194">
        <v>4051</v>
      </c>
      <c r="D94" s="194">
        <v>4562</v>
      </c>
      <c r="E94" s="194">
        <v>3420</v>
      </c>
      <c r="F94" s="194">
        <v>3437</v>
      </c>
      <c r="G94" s="194">
        <v>3728</v>
      </c>
      <c r="H94" s="192"/>
      <c r="I94" s="227" t="s">
        <v>97</v>
      </c>
      <c r="J94" s="228">
        <v>23632</v>
      </c>
      <c r="K94" s="228">
        <v>19.28</v>
      </c>
      <c r="L94" s="228">
        <v>15162</v>
      </c>
      <c r="M94" s="228">
        <v>17.670000000000002</v>
      </c>
      <c r="N94" s="228">
        <v>13081</v>
      </c>
      <c r="O94" s="228">
        <v>22.25</v>
      </c>
      <c r="P94" s="228">
        <v>16296</v>
      </c>
      <c r="Q94" s="228">
        <v>27.67</v>
      </c>
      <c r="R94" s="228">
        <v>10265</v>
      </c>
      <c r="S94" s="229">
        <v>18.079999999999998</v>
      </c>
    </row>
    <row r="95" spans="2:19" x14ac:dyDescent="0.3">
      <c r="B95" s="226" t="s">
        <v>98</v>
      </c>
      <c r="C95" s="194">
        <v>13369</v>
      </c>
      <c r="D95" s="194">
        <v>16311</v>
      </c>
      <c r="E95" s="194">
        <v>14089</v>
      </c>
      <c r="F95" s="194">
        <v>13416</v>
      </c>
      <c r="G95" s="194">
        <v>12516</v>
      </c>
      <c r="H95" s="192"/>
      <c r="I95" s="227" t="s">
        <v>98</v>
      </c>
      <c r="J95" s="228">
        <v>109917</v>
      </c>
      <c r="K95" s="228">
        <v>18.190000000000001</v>
      </c>
      <c r="L95" s="228">
        <v>78888</v>
      </c>
      <c r="M95" s="228">
        <v>15.83</v>
      </c>
      <c r="N95" s="228">
        <v>63306</v>
      </c>
      <c r="O95" s="228">
        <v>20.420000000000002</v>
      </c>
      <c r="P95" s="228">
        <v>75845</v>
      </c>
      <c r="Q95" s="228">
        <v>25.75</v>
      </c>
      <c r="R95" s="228">
        <v>48496</v>
      </c>
      <c r="S95" s="229">
        <v>15.76</v>
      </c>
    </row>
    <row r="96" spans="2:19" x14ac:dyDescent="0.3">
      <c r="B96" s="226" t="s">
        <v>99</v>
      </c>
      <c r="C96" s="194">
        <v>19055</v>
      </c>
      <c r="D96" s="194">
        <v>19507</v>
      </c>
      <c r="E96" s="194">
        <v>17542</v>
      </c>
      <c r="F96" s="194">
        <v>17835</v>
      </c>
      <c r="G96" s="194">
        <v>15370</v>
      </c>
      <c r="H96" s="192"/>
      <c r="I96" s="227" t="s">
        <v>99</v>
      </c>
      <c r="J96" s="228">
        <v>153336</v>
      </c>
      <c r="K96" s="228">
        <v>12.92</v>
      </c>
      <c r="L96" s="228">
        <v>148561</v>
      </c>
      <c r="M96" s="228">
        <v>12.6</v>
      </c>
      <c r="N96" s="228">
        <v>111307</v>
      </c>
      <c r="O96" s="228">
        <v>13.94</v>
      </c>
      <c r="P96" s="228">
        <v>124818</v>
      </c>
      <c r="Q96" s="228">
        <v>16.96</v>
      </c>
      <c r="R96" s="228">
        <v>105665</v>
      </c>
      <c r="S96" s="229">
        <v>13.16</v>
      </c>
    </row>
    <row r="97" spans="2:19" x14ac:dyDescent="0.3">
      <c r="B97" s="226" t="s">
        <v>100</v>
      </c>
      <c r="C97" s="194">
        <v>9445</v>
      </c>
      <c r="D97" s="194">
        <v>8532</v>
      </c>
      <c r="E97" s="194">
        <v>6994</v>
      </c>
      <c r="F97" s="194">
        <v>7211</v>
      </c>
      <c r="G97" s="194">
        <v>4927</v>
      </c>
      <c r="H97" s="192"/>
      <c r="I97" s="227" t="s">
        <v>100</v>
      </c>
      <c r="J97" s="228">
        <v>70595</v>
      </c>
      <c r="K97" s="228">
        <v>11.23</v>
      </c>
      <c r="L97" s="228">
        <v>84469</v>
      </c>
      <c r="M97" s="228">
        <v>11.94</v>
      </c>
      <c r="N97" s="228">
        <v>60412</v>
      </c>
      <c r="O97" s="228">
        <v>10.99</v>
      </c>
      <c r="P97" s="228">
        <v>70939</v>
      </c>
      <c r="Q97" s="228">
        <v>13.32</v>
      </c>
      <c r="R97" s="228">
        <v>72240</v>
      </c>
      <c r="S97" s="229">
        <v>12.68</v>
      </c>
    </row>
    <row r="98" spans="2:19" x14ac:dyDescent="0.3">
      <c r="B98" s="226" t="s">
        <v>101</v>
      </c>
      <c r="C98" s="194">
        <v>4385</v>
      </c>
      <c r="D98" s="194">
        <v>3978</v>
      </c>
      <c r="E98" s="194">
        <v>3102</v>
      </c>
      <c r="F98" s="194">
        <v>3112</v>
      </c>
      <c r="G98" s="194">
        <v>1628</v>
      </c>
      <c r="H98" s="192"/>
      <c r="I98" s="227" t="s">
        <v>101</v>
      </c>
      <c r="J98" s="228">
        <v>37407</v>
      </c>
      <c r="K98" s="228">
        <v>12.53</v>
      </c>
      <c r="L98" s="228">
        <v>44101</v>
      </c>
      <c r="M98" s="228">
        <v>13.02</v>
      </c>
      <c r="N98" s="228">
        <v>30943</v>
      </c>
      <c r="O98" s="228">
        <v>11.55</v>
      </c>
      <c r="P98" s="228">
        <v>37199</v>
      </c>
      <c r="Q98" s="228">
        <v>13.52</v>
      </c>
      <c r="R98" s="228">
        <v>40710</v>
      </c>
      <c r="S98" s="229">
        <v>13.58</v>
      </c>
    </row>
    <row r="99" spans="2:19" x14ac:dyDescent="0.3">
      <c r="B99" s="226" t="s">
        <v>63</v>
      </c>
      <c r="C99" s="194">
        <v>2680</v>
      </c>
      <c r="D99" s="194">
        <v>3305</v>
      </c>
      <c r="E99" s="194">
        <v>2998</v>
      </c>
      <c r="F99" s="194">
        <v>3260</v>
      </c>
      <c r="G99" s="194">
        <v>1224</v>
      </c>
      <c r="H99" s="192"/>
      <c r="I99" s="227" t="s">
        <v>63</v>
      </c>
      <c r="J99" s="228">
        <v>56131</v>
      </c>
      <c r="K99" s="228">
        <v>15.15</v>
      </c>
      <c r="L99" s="228">
        <v>65883</v>
      </c>
      <c r="M99" s="228">
        <v>14.98</v>
      </c>
      <c r="N99" s="228">
        <v>49246</v>
      </c>
      <c r="O99" s="228">
        <v>15.81</v>
      </c>
      <c r="P99" s="228">
        <v>74470</v>
      </c>
      <c r="Q99" s="228">
        <v>21.82</v>
      </c>
      <c r="R99" s="228">
        <v>67905</v>
      </c>
      <c r="S99" s="229">
        <v>13.76</v>
      </c>
    </row>
    <row r="100" spans="2:19" x14ac:dyDescent="0.3">
      <c r="B100" s="226" t="s">
        <v>0</v>
      </c>
      <c r="C100" s="194">
        <v>65557</v>
      </c>
      <c r="D100" s="194">
        <v>67982</v>
      </c>
      <c r="E100" s="194">
        <v>57740</v>
      </c>
      <c r="F100" s="194">
        <v>63746</v>
      </c>
      <c r="G100" s="194">
        <v>56980</v>
      </c>
      <c r="H100" s="192"/>
      <c r="I100" s="227" t="s">
        <v>0</v>
      </c>
      <c r="J100" s="228">
        <v>496001</v>
      </c>
      <c r="K100" s="228">
        <v>11.24</v>
      </c>
      <c r="L100" s="228">
        <v>466881</v>
      </c>
      <c r="M100" s="228">
        <v>11.29</v>
      </c>
      <c r="N100" s="228">
        <v>355305</v>
      </c>
      <c r="O100" s="228">
        <v>11.64</v>
      </c>
      <c r="P100" s="228">
        <v>433024</v>
      </c>
      <c r="Q100" s="228">
        <v>15.26</v>
      </c>
      <c r="R100" s="228">
        <v>367981</v>
      </c>
      <c r="S100" s="229">
        <v>11.56</v>
      </c>
    </row>
    <row r="101" spans="2:19" x14ac:dyDescent="0.3">
      <c r="B101" s="230"/>
      <c r="C101" s="231"/>
      <c r="D101" s="231"/>
      <c r="E101" s="231"/>
      <c r="F101" s="231"/>
      <c r="G101" s="231"/>
      <c r="H101" s="192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2"/>
    </row>
    <row r="102" spans="2:19" x14ac:dyDescent="0.3">
      <c r="B102" s="226" t="s">
        <v>36</v>
      </c>
      <c r="C102" s="227" t="s">
        <v>55</v>
      </c>
      <c r="D102" s="227" t="s">
        <v>91</v>
      </c>
      <c r="E102" s="227"/>
      <c r="F102" s="227"/>
      <c r="G102" s="227"/>
      <c r="H102" s="192"/>
      <c r="I102" s="227" t="s">
        <v>36</v>
      </c>
      <c r="J102" s="227" t="s">
        <v>55</v>
      </c>
      <c r="K102" s="227"/>
      <c r="L102" s="227" t="s">
        <v>91</v>
      </c>
      <c r="M102" s="227"/>
      <c r="N102" s="227"/>
      <c r="O102" s="227"/>
      <c r="P102" s="227"/>
      <c r="Q102" s="227"/>
      <c r="R102" s="227"/>
      <c r="S102" s="215"/>
    </row>
    <row r="103" spans="2:19" x14ac:dyDescent="0.3">
      <c r="B103" s="226"/>
      <c r="C103" s="227" t="str">
        <f>$C$43</f>
        <v>2022-26</v>
      </c>
      <c r="D103" s="227" t="str">
        <f>$D$43</f>
        <v>2027-31</v>
      </c>
      <c r="E103" s="227" t="str">
        <f>$E$43</f>
        <v>2032-36</v>
      </c>
      <c r="F103" s="227" t="str">
        <f>$F$43</f>
        <v>2037-41</v>
      </c>
      <c r="G103" s="227" t="str">
        <f>$G$43</f>
        <v>2042-46</v>
      </c>
      <c r="H103" s="192"/>
      <c r="I103" s="227"/>
      <c r="J103" s="227" t="str">
        <f>$J$43</f>
        <v>2022-26</v>
      </c>
      <c r="K103" s="227" t="str">
        <f>$K$43</f>
        <v>SE%</v>
      </c>
      <c r="L103" s="227" t="str">
        <f>$L$43</f>
        <v>2027-31</v>
      </c>
      <c r="M103" s="227" t="str">
        <f>$M$43</f>
        <v>SE%</v>
      </c>
      <c r="N103" s="227" t="str">
        <f>$N$43</f>
        <v>2032-36</v>
      </c>
      <c r="O103" s="227" t="str">
        <f>$O$43</f>
        <v>SE%</v>
      </c>
      <c r="P103" s="227" t="str">
        <f>$P$43</f>
        <v>2037-41</v>
      </c>
      <c r="Q103" s="227" t="str">
        <f>$Q$43</f>
        <v>SE%</v>
      </c>
      <c r="R103" s="227" t="str">
        <f>$R$43</f>
        <v>2042-46</v>
      </c>
      <c r="S103" s="215" t="str">
        <f>$S$43</f>
        <v>SE%</v>
      </c>
    </row>
    <row r="104" spans="2:19" x14ac:dyDescent="0.3">
      <c r="B104" s="226" t="s">
        <v>62</v>
      </c>
      <c r="C104" s="194">
        <v>14267</v>
      </c>
      <c r="D104" s="194">
        <v>11633</v>
      </c>
      <c r="E104" s="194">
        <v>10437</v>
      </c>
      <c r="F104" s="194">
        <v>13176</v>
      </c>
      <c r="G104" s="194">
        <v>15373</v>
      </c>
      <c r="H104" s="192"/>
      <c r="I104" s="227" t="s">
        <v>62</v>
      </c>
      <c r="J104" s="228">
        <v>17536</v>
      </c>
      <c r="K104" s="228">
        <v>12.72</v>
      </c>
      <c r="L104" s="228">
        <v>28624</v>
      </c>
      <c r="M104" s="228">
        <v>24.09</v>
      </c>
      <c r="N104" s="228">
        <v>20279</v>
      </c>
      <c r="O104" s="228">
        <v>15.07</v>
      </c>
      <c r="P104" s="228">
        <v>29570</v>
      </c>
      <c r="Q104" s="228">
        <v>21.18</v>
      </c>
      <c r="R104" s="228">
        <v>12409</v>
      </c>
      <c r="S104" s="229">
        <v>11.6</v>
      </c>
    </row>
    <row r="105" spans="2:19" x14ac:dyDescent="0.3">
      <c r="B105" s="226" t="s">
        <v>96</v>
      </c>
      <c r="C105" s="194">
        <v>6252</v>
      </c>
      <c r="D105" s="194">
        <v>5897</v>
      </c>
      <c r="E105" s="194">
        <v>4977</v>
      </c>
      <c r="F105" s="194">
        <v>5084</v>
      </c>
      <c r="G105" s="194">
        <v>5470</v>
      </c>
      <c r="H105" s="192"/>
      <c r="I105" s="227" t="s">
        <v>96</v>
      </c>
      <c r="J105" s="228">
        <v>9257</v>
      </c>
      <c r="K105" s="228">
        <v>14.79</v>
      </c>
      <c r="L105" s="228">
        <v>15129</v>
      </c>
      <c r="M105" s="228">
        <v>29.68</v>
      </c>
      <c r="N105" s="228">
        <v>6319</v>
      </c>
      <c r="O105" s="228">
        <v>12.88</v>
      </c>
      <c r="P105" s="228">
        <v>17307</v>
      </c>
      <c r="Q105" s="228">
        <v>26.27</v>
      </c>
      <c r="R105" s="228">
        <v>6631</v>
      </c>
      <c r="S105" s="229">
        <v>26.27</v>
      </c>
    </row>
    <row r="106" spans="2:19" x14ac:dyDescent="0.3">
      <c r="B106" s="226" t="s">
        <v>97</v>
      </c>
      <c r="C106" s="194">
        <v>6974</v>
      </c>
      <c r="D106" s="194">
        <v>7202</v>
      </c>
      <c r="E106" s="194">
        <v>6500</v>
      </c>
      <c r="F106" s="194">
        <v>6038</v>
      </c>
      <c r="G106" s="194">
        <v>6144</v>
      </c>
      <c r="H106" s="192"/>
      <c r="I106" s="227" t="s">
        <v>97</v>
      </c>
      <c r="J106" s="228">
        <v>12805</v>
      </c>
      <c r="K106" s="228">
        <v>14.83</v>
      </c>
      <c r="L106" s="228">
        <v>19194</v>
      </c>
      <c r="M106" s="228">
        <v>28.26</v>
      </c>
      <c r="N106" s="228">
        <v>7771</v>
      </c>
      <c r="O106" s="228">
        <v>11.88</v>
      </c>
      <c r="P106" s="228">
        <v>23153</v>
      </c>
      <c r="Q106" s="228">
        <v>26.17</v>
      </c>
      <c r="R106" s="228">
        <v>8914</v>
      </c>
      <c r="S106" s="229">
        <v>15.09</v>
      </c>
    </row>
    <row r="107" spans="2:19" x14ac:dyDescent="0.3">
      <c r="B107" s="226" t="s">
        <v>98</v>
      </c>
      <c r="C107" s="194">
        <v>25176</v>
      </c>
      <c r="D107" s="194">
        <v>30935</v>
      </c>
      <c r="E107" s="194">
        <v>30209</v>
      </c>
      <c r="F107" s="194">
        <v>25754</v>
      </c>
      <c r="G107" s="194">
        <v>25174</v>
      </c>
      <c r="H107" s="192"/>
      <c r="I107" s="227" t="s">
        <v>98</v>
      </c>
      <c r="J107" s="228">
        <v>63289</v>
      </c>
      <c r="K107" s="228">
        <v>12.95</v>
      </c>
      <c r="L107" s="228">
        <v>79701</v>
      </c>
      <c r="M107" s="228">
        <v>17.36</v>
      </c>
      <c r="N107" s="228">
        <v>39305</v>
      </c>
      <c r="O107" s="228">
        <v>12.62</v>
      </c>
      <c r="P107" s="228">
        <v>104645</v>
      </c>
      <c r="Q107" s="228">
        <v>25.18</v>
      </c>
      <c r="R107" s="228">
        <v>47294</v>
      </c>
      <c r="S107" s="229">
        <v>15.05</v>
      </c>
    </row>
    <row r="108" spans="2:19" x14ac:dyDescent="0.3">
      <c r="B108" s="226" t="s">
        <v>99</v>
      </c>
      <c r="C108" s="194">
        <v>41813</v>
      </c>
      <c r="D108" s="194">
        <v>57449</v>
      </c>
      <c r="E108" s="194">
        <v>55629</v>
      </c>
      <c r="F108" s="194">
        <v>44468</v>
      </c>
      <c r="G108" s="194">
        <v>44415</v>
      </c>
      <c r="H108" s="192"/>
      <c r="I108" s="227" t="s">
        <v>99</v>
      </c>
      <c r="J108" s="228">
        <v>137052</v>
      </c>
      <c r="K108" s="228">
        <v>10.41</v>
      </c>
      <c r="L108" s="228">
        <v>154150</v>
      </c>
      <c r="M108" s="228">
        <v>11.53</v>
      </c>
      <c r="N108" s="228">
        <v>102304</v>
      </c>
      <c r="O108" s="228">
        <v>10.8</v>
      </c>
      <c r="P108" s="228">
        <v>188589</v>
      </c>
      <c r="Q108" s="228">
        <v>20.059999999999999</v>
      </c>
      <c r="R108" s="228">
        <v>103187</v>
      </c>
      <c r="S108" s="229">
        <v>11.59</v>
      </c>
    </row>
    <row r="109" spans="2:19" x14ac:dyDescent="0.3">
      <c r="B109" s="226" t="s">
        <v>100</v>
      </c>
      <c r="C109" s="194">
        <v>24258</v>
      </c>
      <c r="D109" s="194">
        <v>34949</v>
      </c>
      <c r="E109" s="194">
        <v>33062</v>
      </c>
      <c r="F109" s="194">
        <v>25700</v>
      </c>
      <c r="G109" s="194">
        <v>25669</v>
      </c>
      <c r="H109" s="192"/>
      <c r="I109" s="227" t="s">
        <v>100</v>
      </c>
      <c r="J109" s="228">
        <v>85550</v>
      </c>
      <c r="K109" s="228">
        <v>9.5299999999999994</v>
      </c>
      <c r="L109" s="228">
        <v>98913</v>
      </c>
      <c r="M109" s="228">
        <v>10.06</v>
      </c>
      <c r="N109" s="228">
        <v>70974</v>
      </c>
      <c r="O109" s="228">
        <v>9.99</v>
      </c>
      <c r="P109" s="228">
        <v>112566</v>
      </c>
      <c r="Q109" s="228">
        <v>14.7</v>
      </c>
      <c r="R109" s="228">
        <v>70559</v>
      </c>
      <c r="S109" s="229">
        <v>9.4600000000000009</v>
      </c>
    </row>
    <row r="110" spans="2:19" x14ac:dyDescent="0.3">
      <c r="B110" s="226" t="s">
        <v>101</v>
      </c>
      <c r="C110" s="194">
        <v>12768</v>
      </c>
      <c r="D110" s="194">
        <v>18852</v>
      </c>
      <c r="E110" s="194">
        <v>17762</v>
      </c>
      <c r="F110" s="194">
        <v>13489</v>
      </c>
      <c r="G110" s="194">
        <v>13420</v>
      </c>
      <c r="H110" s="192"/>
      <c r="I110" s="227" t="s">
        <v>101</v>
      </c>
      <c r="J110" s="228">
        <v>45042</v>
      </c>
      <c r="K110" s="228">
        <v>10.17</v>
      </c>
      <c r="L110" s="228">
        <v>51638</v>
      </c>
      <c r="M110" s="228">
        <v>10.85</v>
      </c>
      <c r="N110" s="228">
        <v>39750</v>
      </c>
      <c r="O110" s="228">
        <v>10.49</v>
      </c>
      <c r="P110" s="228">
        <v>58134</v>
      </c>
      <c r="Q110" s="228">
        <v>12.53</v>
      </c>
      <c r="R110" s="228">
        <v>40412</v>
      </c>
      <c r="S110" s="229">
        <v>10.029999999999999</v>
      </c>
    </row>
    <row r="111" spans="2:19" x14ac:dyDescent="0.3">
      <c r="B111" s="226" t="s">
        <v>63</v>
      </c>
      <c r="C111" s="194">
        <v>14150</v>
      </c>
      <c r="D111" s="194">
        <v>23214</v>
      </c>
      <c r="E111" s="194">
        <v>23131</v>
      </c>
      <c r="F111" s="194">
        <v>20013</v>
      </c>
      <c r="G111" s="194">
        <v>20718</v>
      </c>
      <c r="H111" s="192"/>
      <c r="I111" s="227" t="s">
        <v>63</v>
      </c>
      <c r="J111" s="228">
        <v>66368</v>
      </c>
      <c r="K111" s="228">
        <v>14.42</v>
      </c>
      <c r="L111" s="228">
        <v>77081</v>
      </c>
      <c r="M111" s="228">
        <v>13.69</v>
      </c>
      <c r="N111" s="228">
        <v>61330</v>
      </c>
      <c r="O111" s="228">
        <v>15.56</v>
      </c>
      <c r="P111" s="228">
        <v>76632</v>
      </c>
      <c r="Q111" s="228">
        <v>15.64</v>
      </c>
      <c r="R111" s="228">
        <v>69151</v>
      </c>
      <c r="S111" s="229">
        <v>13.96</v>
      </c>
    </row>
    <row r="112" spans="2:19" x14ac:dyDescent="0.3">
      <c r="B112" s="226" t="s">
        <v>0</v>
      </c>
      <c r="C112" s="194">
        <v>145657</v>
      </c>
      <c r="D112" s="194">
        <v>190130</v>
      </c>
      <c r="E112" s="194">
        <v>181706</v>
      </c>
      <c r="F112" s="194">
        <v>153719</v>
      </c>
      <c r="G112" s="194">
        <v>156381</v>
      </c>
      <c r="H112" s="192"/>
      <c r="I112" s="227" t="s">
        <v>0</v>
      </c>
      <c r="J112" s="228">
        <v>436901</v>
      </c>
      <c r="K112" s="228">
        <v>9.26</v>
      </c>
      <c r="L112" s="228">
        <v>524430</v>
      </c>
      <c r="M112" s="228">
        <v>10.039999999999999</v>
      </c>
      <c r="N112" s="228">
        <v>348033</v>
      </c>
      <c r="O112" s="228">
        <v>9.34</v>
      </c>
      <c r="P112" s="228">
        <v>610597</v>
      </c>
      <c r="Q112" s="228">
        <v>16.940000000000001</v>
      </c>
      <c r="R112" s="228">
        <v>358556</v>
      </c>
      <c r="S112" s="229">
        <v>9.69</v>
      </c>
    </row>
    <row r="113" spans="2:19" x14ac:dyDescent="0.3">
      <c r="B113" s="230"/>
      <c r="C113" s="231"/>
      <c r="D113" s="231"/>
      <c r="E113" s="231"/>
      <c r="F113" s="231"/>
      <c r="G113" s="231"/>
      <c r="H113" s="192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2"/>
    </row>
    <row r="114" spans="2:19" x14ac:dyDescent="0.3">
      <c r="B114" s="226" t="s">
        <v>37</v>
      </c>
      <c r="C114" s="227" t="s">
        <v>55</v>
      </c>
      <c r="D114" s="227" t="s">
        <v>91</v>
      </c>
      <c r="E114" s="227"/>
      <c r="F114" s="227"/>
      <c r="G114" s="227"/>
      <c r="H114" s="192"/>
      <c r="I114" s="227" t="s">
        <v>37</v>
      </c>
      <c r="J114" s="227" t="s">
        <v>55</v>
      </c>
      <c r="K114" s="227"/>
      <c r="L114" s="227" t="s">
        <v>91</v>
      </c>
      <c r="M114" s="227"/>
      <c r="N114" s="227"/>
      <c r="O114" s="227"/>
      <c r="P114" s="227"/>
      <c r="Q114" s="227"/>
      <c r="R114" s="227"/>
      <c r="S114" s="215"/>
    </row>
    <row r="115" spans="2:19" x14ac:dyDescent="0.3">
      <c r="B115" s="226"/>
      <c r="C115" s="227" t="str">
        <f>$C$43</f>
        <v>2022-26</v>
      </c>
      <c r="D115" s="227" t="str">
        <f>$D$43</f>
        <v>2027-31</v>
      </c>
      <c r="E115" s="227" t="str">
        <f>$E$43</f>
        <v>2032-36</v>
      </c>
      <c r="F115" s="227" t="str">
        <f>$F$43</f>
        <v>2037-41</v>
      </c>
      <c r="G115" s="227" t="str">
        <f>$G$43</f>
        <v>2042-46</v>
      </c>
      <c r="H115" s="192"/>
      <c r="I115" s="227"/>
      <c r="J115" s="227" t="str">
        <f>$J$43</f>
        <v>2022-26</v>
      </c>
      <c r="K115" s="227" t="str">
        <f>$K$43</f>
        <v>SE%</v>
      </c>
      <c r="L115" s="227" t="str">
        <f>$L$43</f>
        <v>2027-31</v>
      </c>
      <c r="M115" s="227" t="str">
        <f>$M$43</f>
        <v>SE%</v>
      </c>
      <c r="N115" s="227" t="str">
        <f>$N$43</f>
        <v>2032-36</v>
      </c>
      <c r="O115" s="227" t="str">
        <f>$O$43</f>
        <v>SE%</v>
      </c>
      <c r="P115" s="227" t="str">
        <f>$P$43</f>
        <v>2037-41</v>
      </c>
      <c r="Q115" s="227" t="str">
        <f>$Q$43</f>
        <v>SE%</v>
      </c>
      <c r="R115" s="227" t="str">
        <f>$R$43</f>
        <v>2042-46</v>
      </c>
      <c r="S115" s="215" t="str">
        <f>$S$43</f>
        <v>SE%</v>
      </c>
    </row>
    <row r="116" spans="2:19" x14ac:dyDescent="0.3">
      <c r="B116" s="226" t="s">
        <v>62</v>
      </c>
      <c r="C116" s="194">
        <v>7520</v>
      </c>
      <c r="D116" s="194">
        <v>6905</v>
      </c>
      <c r="E116" s="194">
        <v>5979</v>
      </c>
      <c r="F116" s="194">
        <v>4491</v>
      </c>
      <c r="G116" s="194">
        <v>7099</v>
      </c>
      <c r="H116" s="192"/>
      <c r="I116" s="227" t="s">
        <v>62</v>
      </c>
      <c r="J116" s="228">
        <v>11426</v>
      </c>
      <c r="K116" s="228">
        <v>36.020000000000003</v>
      </c>
      <c r="L116" s="228">
        <v>5761</v>
      </c>
      <c r="M116" s="228">
        <v>19.97</v>
      </c>
      <c r="N116" s="228">
        <v>6761</v>
      </c>
      <c r="O116" s="228">
        <v>23.22</v>
      </c>
      <c r="P116" s="228">
        <v>5511</v>
      </c>
      <c r="Q116" s="228">
        <v>20.97</v>
      </c>
      <c r="R116" s="228">
        <v>7809</v>
      </c>
      <c r="S116" s="229">
        <v>17.21</v>
      </c>
    </row>
    <row r="117" spans="2:19" x14ac:dyDescent="0.3">
      <c r="B117" s="226" t="s">
        <v>96</v>
      </c>
      <c r="C117" s="194">
        <v>3474</v>
      </c>
      <c r="D117" s="194">
        <v>3517</v>
      </c>
      <c r="E117" s="194">
        <v>2875</v>
      </c>
      <c r="F117" s="194">
        <v>2095</v>
      </c>
      <c r="G117" s="194">
        <v>1986</v>
      </c>
      <c r="H117" s="192"/>
      <c r="I117" s="227" t="s">
        <v>96</v>
      </c>
      <c r="J117" s="228">
        <v>7258</v>
      </c>
      <c r="K117" s="228">
        <v>37.729999999999997</v>
      </c>
      <c r="L117" s="228">
        <v>2789</v>
      </c>
      <c r="M117" s="228">
        <v>19.64</v>
      </c>
      <c r="N117" s="228">
        <v>3098</v>
      </c>
      <c r="O117" s="228">
        <v>22.78</v>
      </c>
      <c r="P117" s="228">
        <v>2018</v>
      </c>
      <c r="Q117" s="228">
        <v>22.06</v>
      </c>
      <c r="R117" s="228">
        <v>3384</v>
      </c>
      <c r="S117" s="229">
        <v>22.06</v>
      </c>
    </row>
    <row r="118" spans="2:19" x14ac:dyDescent="0.3">
      <c r="B118" s="226" t="s">
        <v>97</v>
      </c>
      <c r="C118" s="194">
        <v>4121</v>
      </c>
      <c r="D118" s="194">
        <v>4197</v>
      </c>
      <c r="E118" s="194">
        <v>3425</v>
      </c>
      <c r="F118" s="194">
        <v>2578</v>
      </c>
      <c r="G118" s="194">
        <v>2022</v>
      </c>
      <c r="H118" s="192"/>
      <c r="I118" s="227" t="s">
        <v>97</v>
      </c>
      <c r="J118" s="228">
        <v>10067</v>
      </c>
      <c r="K118" s="228">
        <v>39.43</v>
      </c>
      <c r="L118" s="228">
        <v>3606</v>
      </c>
      <c r="M118" s="228">
        <v>20.190000000000001</v>
      </c>
      <c r="N118" s="228">
        <v>4807</v>
      </c>
      <c r="O118" s="228">
        <v>27.34</v>
      </c>
      <c r="P118" s="228">
        <v>2991</v>
      </c>
      <c r="Q118" s="228">
        <v>24.32</v>
      </c>
      <c r="R118" s="228">
        <v>4285</v>
      </c>
      <c r="S118" s="229">
        <v>22.47</v>
      </c>
    </row>
    <row r="119" spans="2:19" x14ac:dyDescent="0.3">
      <c r="B119" s="226" t="s">
        <v>98</v>
      </c>
      <c r="C119" s="194">
        <v>16152</v>
      </c>
      <c r="D119" s="194">
        <v>16963</v>
      </c>
      <c r="E119" s="194">
        <v>13781</v>
      </c>
      <c r="F119" s="194">
        <v>10609</v>
      </c>
      <c r="G119" s="194">
        <v>8323</v>
      </c>
      <c r="H119" s="192"/>
      <c r="I119" s="227" t="s">
        <v>98</v>
      </c>
      <c r="J119" s="228">
        <v>57004</v>
      </c>
      <c r="K119" s="228">
        <v>37.25</v>
      </c>
      <c r="L119" s="228">
        <v>22658</v>
      </c>
      <c r="M119" s="228">
        <v>20.22</v>
      </c>
      <c r="N119" s="228">
        <v>26753</v>
      </c>
      <c r="O119" s="228">
        <v>23.91</v>
      </c>
      <c r="P119" s="228">
        <v>17766</v>
      </c>
      <c r="Q119" s="228">
        <v>22.67</v>
      </c>
      <c r="R119" s="228">
        <v>24332</v>
      </c>
      <c r="S119" s="229">
        <v>20.77</v>
      </c>
    </row>
    <row r="120" spans="2:19" x14ac:dyDescent="0.3">
      <c r="B120" s="226" t="s">
        <v>99</v>
      </c>
      <c r="C120" s="194">
        <v>25374</v>
      </c>
      <c r="D120" s="194">
        <v>29340</v>
      </c>
      <c r="E120" s="194">
        <v>22968</v>
      </c>
      <c r="F120" s="194">
        <v>18081</v>
      </c>
      <c r="G120" s="194">
        <v>17246</v>
      </c>
      <c r="H120" s="192"/>
      <c r="I120" s="227" t="s">
        <v>99</v>
      </c>
      <c r="J120" s="228">
        <v>104581</v>
      </c>
      <c r="K120" s="228">
        <v>20.43</v>
      </c>
      <c r="L120" s="228">
        <v>64565</v>
      </c>
      <c r="M120" s="228">
        <v>16.510000000000002</v>
      </c>
      <c r="N120" s="228">
        <v>76825</v>
      </c>
      <c r="O120" s="228">
        <v>23.82</v>
      </c>
      <c r="P120" s="228">
        <v>58122</v>
      </c>
      <c r="Q120" s="228">
        <v>21.42</v>
      </c>
      <c r="R120" s="228">
        <v>65501</v>
      </c>
      <c r="S120" s="229">
        <v>18.7</v>
      </c>
    </row>
    <row r="121" spans="2:19" x14ac:dyDescent="0.3">
      <c r="B121" s="226" t="s">
        <v>100</v>
      </c>
      <c r="C121" s="194">
        <v>12331</v>
      </c>
      <c r="D121" s="194">
        <v>16140</v>
      </c>
      <c r="E121" s="194">
        <v>13071</v>
      </c>
      <c r="F121" s="194">
        <v>10721</v>
      </c>
      <c r="G121" s="194">
        <v>11398</v>
      </c>
      <c r="H121" s="192"/>
      <c r="I121" s="227" t="s">
        <v>100</v>
      </c>
      <c r="J121" s="228">
        <v>57046</v>
      </c>
      <c r="K121" s="228">
        <v>18.43</v>
      </c>
      <c r="L121" s="228">
        <v>48783</v>
      </c>
      <c r="M121" s="228">
        <v>15.34</v>
      </c>
      <c r="N121" s="228">
        <v>57797</v>
      </c>
      <c r="O121" s="228">
        <v>25.81</v>
      </c>
      <c r="P121" s="228">
        <v>48099</v>
      </c>
      <c r="Q121" s="228">
        <v>21.8</v>
      </c>
      <c r="R121" s="228">
        <v>50096</v>
      </c>
      <c r="S121" s="229">
        <v>18.37</v>
      </c>
    </row>
    <row r="122" spans="2:19" x14ac:dyDescent="0.3">
      <c r="B122" s="226" t="s">
        <v>101</v>
      </c>
      <c r="C122" s="194">
        <v>5731</v>
      </c>
      <c r="D122" s="194">
        <v>8009</v>
      </c>
      <c r="E122" s="194">
        <v>6921</v>
      </c>
      <c r="F122" s="194">
        <v>5905</v>
      </c>
      <c r="G122" s="194">
        <v>6402</v>
      </c>
      <c r="H122" s="192"/>
      <c r="I122" s="227" t="s">
        <v>101</v>
      </c>
      <c r="J122" s="228">
        <v>28639</v>
      </c>
      <c r="K122" s="228">
        <v>21.92</v>
      </c>
      <c r="L122" s="228">
        <v>27264</v>
      </c>
      <c r="M122" s="228">
        <v>15.66</v>
      </c>
      <c r="N122" s="228">
        <v>33807</v>
      </c>
      <c r="O122" s="228">
        <v>27.53</v>
      </c>
      <c r="P122" s="228">
        <v>28926</v>
      </c>
      <c r="Q122" s="228">
        <v>22.69</v>
      </c>
      <c r="R122" s="228">
        <v>30476</v>
      </c>
      <c r="S122" s="229">
        <v>19.02</v>
      </c>
    </row>
    <row r="123" spans="2:19" x14ac:dyDescent="0.3">
      <c r="B123" s="226" t="s">
        <v>63</v>
      </c>
      <c r="C123" s="194">
        <v>5466</v>
      </c>
      <c r="D123" s="194">
        <v>8668</v>
      </c>
      <c r="E123" s="194">
        <v>8236</v>
      </c>
      <c r="F123" s="194">
        <v>7765</v>
      </c>
      <c r="G123" s="194">
        <v>9850</v>
      </c>
      <c r="H123" s="192"/>
      <c r="I123" s="227" t="s">
        <v>63</v>
      </c>
      <c r="J123" s="228">
        <v>51692</v>
      </c>
      <c r="K123" s="228">
        <v>26.4</v>
      </c>
      <c r="L123" s="228">
        <v>58528</v>
      </c>
      <c r="M123" s="228">
        <v>25.17</v>
      </c>
      <c r="N123" s="228">
        <v>43434</v>
      </c>
      <c r="O123" s="228">
        <v>23.28</v>
      </c>
      <c r="P123" s="228">
        <v>42819</v>
      </c>
      <c r="Q123" s="228">
        <v>20.6</v>
      </c>
      <c r="R123" s="228">
        <v>44464</v>
      </c>
      <c r="S123" s="229">
        <v>18.55</v>
      </c>
    </row>
    <row r="124" spans="2:19" x14ac:dyDescent="0.3">
      <c r="B124" s="226" t="s">
        <v>0</v>
      </c>
      <c r="C124" s="194">
        <v>80170</v>
      </c>
      <c r="D124" s="194">
        <v>93739</v>
      </c>
      <c r="E124" s="194">
        <v>77255</v>
      </c>
      <c r="F124" s="194">
        <v>62245</v>
      </c>
      <c r="G124" s="194">
        <v>64326</v>
      </c>
      <c r="H124" s="192"/>
      <c r="I124" s="227" t="s">
        <v>0</v>
      </c>
      <c r="J124" s="228">
        <v>327712</v>
      </c>
      <c r="K124" s="228">
        <v>19.7</v>
      </c>
      <c r="L124" s="228">
        <v>233952</v>
      </c>
      <c r="M124" s="228">
        <v>15.64</v>
      </c>
      <c r="N124" s="228">
        <v>253282</v>
      </c>
      <c r="O124" s="228">
        <v>22.98</v>
      </c>
      <c r="P124" s="228">
        <v>206252</v>
      </c>
      <c r="Q124" s="228">
        <v>19.98</v>
      </c>
      <c r="R124" s="228">
        <v>230346</v>
      </c>
      <c r="S124" s="229">
        <v>16.2</v>
      </c>
    </row>
    <row r="125" spans="2:19" x14ac:dyDescent="0.3">
      <c r="B125" s="230"/>
      <c r="C125" s="231"/>
      <c r="D125" s="231"/>
      <c r="E125" s="231"/>
      <c r="F125" s="231"/>
      <c r="G125" s="231"/>
      <c r="H125" s="192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2"/>
    </row>
    <row r="126" spans="2:19" x14ac:dyDescent="0.3">
      <c r="B126" s="226" t="s">
        <v>45</v>
      </c>
      <c r="C126" s="227" t="s">
        <v>55</v>
      </c>
      <c r="D126" s="227" t="s">
        <v>91</v>
      </c>
      <c r="E126" s="227"/>
      <c r="F126" s="227"/>
      <c r="G126" s="227"/>
      <c r="H126" s="192"/>
      <c r="I126" s="227" t="s">
        <v>45</v>
      </c>
      <c r="J126" s="227" t="s">
        <v>55</v>
      </c>
      <c r="K126" s="227"/>
      <c r="L126" s="227" t="s">
        <v>91</v>
      </c>
      <c r="M126" s="227"/>
      <c r="N126" s="227"/>
      <c r="O126" s="227"/>
      <c r="P126" s="227"/>
      <c r="Q126" s="227"/>
      <c r="R126" s="227"/>
      <c r="S126" s="215"/>
    </row>
    <row r="127" spans="2:19" x14ac:dyDescent="0.3">
      <c r="B127" s="226"/>
      <c r="C127" s="227" t="str">
        <f>$C$43</f>
        <v>2022-26</v>
      </c>
      <c r="D127" s="227" t="str">
        <f>$D$43</f>
        <v>2027-31</v>
      </c>
      <c r="E127" s="227" t="str">
        <f>$E$43</f>
        <v>2032-36</v>
      </c>
      <c r="F127" s="227" t="str">
        <f>$F$43</f>
        <v>2037-41</v>
      </c>
      <c r="G127" s="227" t="str">
        <f>$G$43</f>
        <v>2042-46</v>
      </c>
      <c r="H127" s="192"/>
      <c r="I127" s="227"/>
      <c r="J127" s="227" t="str">
        <f>$J$43</f>
        <v>2022-26</v>
      </c>
      <c r="K127" s="227" t="str">
        <f>$K$43</f>
        <v>SE%</v>
      </c>
      <c r="L127" s="227" t="str">
        <f>$L$43</f>
        <v>2027-31</v>
      </c>
      <c r="M127" s="227" t="str">
        <f>$M$43</f>
        <v>SE%</v>
      </c>
      <c r="N127" s="227" t="str">
        <f>$N$43</f>
        <v>2032-36</v>
      </c>
      <c r="O127" s="227" t="str">
        <f>$O$43</f>
        <v>SE%</v>
      </c>
      <c r="P127" s="227" t="str">
        <f>$P$43</f>
        <v>2037-41</v>
      </c>
      <c r="Q127" s="227" t="str">
        <f>$Q$43</f>
        <v>SE%</v>
      </c>
      <c r="R127" s="227" t="str">
        <f>$R$43</f>
        <v>2042-46</v>
      </c>
      <c r="S127" s="215" t="str">
        <f>$S$43</f>
        <v>SE%</v>
      </c>
    </row>
    <row r="128" spans="2:19" x14ac:dyDescent="0.3">
      <c r="B128" s="226" t="s">
        <v>62</v>
      </c>
      <c r="C128" s="194">
        <v>14047</v>
      </c>
      <c r="D128" s="194">
        <v>10531</v>
      </c>
      <c r="E128" s="194">
        <v>8690</v>
      </c>
      <c r="F128" s="194">
        <v>7441</v>
      </c>
      <c r="G128" s="194">
        <v>12288</v>
      </c>
      <c r="H128" s="192"/>
      <c r="I128" s="227" t="s">
        <v>62</v>
      </c>
      <c r="J128" s="228">
        <v>21715</v>
      </c>
      <c r="K128" s="228">
        <v>28.4</v>
      </c>
      <c r="L128" s="228">
        <v>10419</v>
      </c>
      <c r="M128" s="228">
        <v>21.4</v>
      </c>
      <c r="N128" s="228">
        <v>20189</v>
      </c>
      <c r="O128" s="228">
        <v>25.85</v>
      </c>
      <c r="P128" s="228">
        <v>27982</v>
      </c>
      <c r="Q128" s="228">
        <v>29.02</v>
      </c>
      <c r="R128" s="228">
        <v>7488</v>
      </c>
      <c r="S128" s="229">
        <v>18.09</v>
      </c>
    </row>
    <row r="129" spans="2:19" x14ac:dyDescent="0.3">
      <c r="B129" s="226" t="s">
        <v>96</v>
      </c>
      <c r="C129" s="194">
        <v>6551</v>
      </c>
      <c r="D129" s="194">
        <v>5727</v>
      </c>
      <c r="E129" s="194">
        <v>4845</v>
      </c>
      <c r="F129" s="194">
        <v>3604</v>
      </c>
      <c r="G129" s="194">
        <v>4716</v>
      </c>
      <c r="H129" s="192"/>
      <c r="I129" s="227" t="s">
        <v>96</v>
      </c>
      <c r="J129" s="228">
        <v>12757</v>
      </c>
      <c r="K129" s="228">
        <v>27.66</v>
      </c>
      <c r="L129" s="228">
        <v>6289</v>
      </c>
      <c r="M129" s="228">
        <v>23.25</v>
      </c>
      <c r="N129" s="228">
        <v>11757</v>
      </c>
      <c r="O129" s="228">
        <v>26.27</v>
      </c>
      <c r="P129" s="228">
        <v>16024</v>
      </c>
      <c r="Q129" s="228">
        <v>31</v>
      </c>
      <c r="R129" s="228">
        <v>3277</v>
      </c>
      <c r="S129" s="229">
        <v>31</v>
      </c>
    </row>
    <row r="130" spans="2:19" x14ac:dyDescent="0.3">
      <c r="B130" s="226" t="s">
        <v>97</v>
      </c>
      <c r="C130" s="194">
        <v>7650</v>
      </c>
      <c r="D130" s="194">
        <v>7251</v>
      </c>
      <c r="E130" s="194">
        <v>6323</v>
      </c>
      <c r="F130" s="194">
        <v>4435</v>
      </c>
      <c r="G130" s="194">
        <v>5186</v>
      </c>
      <c r="H130" s="192"/>
      <c r="I130" s="227" t="s">
        <v>97</v>
      </c>
      <c r="J130" s="228">
        <v>18028</v>
      </c>
      <c r="K130" s="228">
        <v>25.84</v>
      </c>
      <c r="L130" s="228">
        <v>9146</v>
      </c>
      <c r="M130" s="228">
        <v>23.94</v>
      </c>
      <c r="N130" s="228">
        <v>15884</v>
      </c>
      <c r="O130" s="228">
        <v>26.3</v>
      </c>
      <c r="P130" s="228">
        <v>20365</v>
      </c>
      <c r="Q130" s="228">
        <v>30.86</v>
      </c>
      <c r="R130" s="228">
        <v>4539</v>
      </c>
      <c r="S130" s="229">
        <v>21.76</v>
      </c>
    </row>
    <row r="131" spans="2:19" x14ac:dyDescent="0.3">
      <c r="B131" s="226" t="s">
        <v>98</v>
      </c>
      <c r="C131" s="194">
        <v>28021</v>
      </c>
      <c r="D131" s="194">
        <v>28735</v>
      </c>
      <c r="E131" s="194">
        <v>25825</v>
      </c>
      <c r="F131" s="194">
        <v>18311</v>
      </c>
      <c r="G131" s="194">
        <v>18485</v>
      </c>
      <c r="H131" s="192"/>
      <c r="I131" s="227" t="s">
        <v>98</v>
      </c>
      <c r="J131" s="228">
        <v>86961</v>
      </c>
      <c r="K131" s="228">
        <v>20.94</v>
      </c>
      <c r="L131" s="228">
        <v>49075</v>
      </c>
      <c r="M131" s="228">
        <v>21.41</v>
      </c>
      <c r="N131" s="228">
        <v>68120</v>
      </c>
      <c r="O131" s="228">
        <v>21.48</v>
      </c>
      <c r="P131" s="228">
        <v>83944</v>
      </c>
      <c r="Q131" s="228">
        <v>27.69</v>
      </c>
      <c r="R131" s="228">
        <v>23228</v>
      </c>
      <c r="S131" s="229">
        <v>23.23</v>
      </c>
    </row>
    <row r="132" spans="2:19" x14ac:dyDescent="0.3">
      <c r="B132" s="226" t="s">
        <v>99</v>
      </c>
      <c r="C132" s="194">
        <v>36425</v>
      </c>
      <c r="D132" s="194">
        <v>38354</v>
      </c>
      <c r="E132" s="194">
        <v>34739</v>
      </c>
      <c r="F132" s="194">
        <v>24962</v>
      </c>
      <c r="G132" s="194">
        <v>25652</v>
      </c>
      <c r="H132" s="192"/>
      <c r="I132" s="227" t="s">
        <v>99</v>
      </c>
      <c r="J132" s="228">
        <v>117422</v>
      </c>
      <c r="K132" s="228">
        <v>18.170000000000002</v>
      </c>
      <c r="L132" s="228">
        <v>88586</v>
      </c>
      <c r="M132" s="228">
        <v>18.68</v>
      </c>
      <c r="N132" s="228">
        <v>103615</v>
      </c>
      <c r="O132" s="228">
        <v>17.41</v>
      </c>
      <c r="P132" s="228">
        <v>101970</v>
      </c>
      <c r="Q132" s="228">
        <v>19.86</v>
      </c>
      <c r="R132" s="228">
        <v>53776</v>
      </c>
      <c r="S132" s="229">
        <v>25.86</v>
      </c>
    </row>
    <row r="133" spans="2:19" x14ac:dyDescent="0.3">
      <c r="B133" s="226" t="s">
        <v>100</v>
      </c>
      <c r="C133" s="194">
        <v>15384</v>
      </c>
      <c r="D133" s="194">
        <v>16958</v>
      </c>
      <c r="E133" s="194">
        <v>14956</v>
      </c>
      <c r="F133" s="194">
        <v>11250</v>
      </c>
      <c r="G133" s="194">
        <v>13286</v>
      </c>
      <c r="H133" s="192"/>
      <c r="I133" s="227" t="s">
        <v>100</v>
      </c>
      <c r="J133" s="228">
        <v>38668</v>
      </c>
      <c r="K133" s="228">
        <v>19.43</v>
      </c>
      <c r="L133" s="228">
        <v>40711</v>
      </c>
      <c r="M133" s="228">
        <v>21.09</v>
      </c>
      <c r="N133" s="228">
        <v>49910</v>
      </c>
      <c r="O133" s="228">
        <v>20.03</v>
      </c>
      <c r="P133" s="228">
        <v>38745</v>
      </c>
      <c r="Q133" s="228">
        <v>17.809999999999999</v>
      </c>
      <c r="R133" s="228">
        <v>31627</v>
      </c>
      <c r="S133" s="229">
        <v>26.17</v>
      </c>
    </row>
    <row r="134" spans="2:19" x14ac:dyDescent="0.3">
      <c r="B134" s="226" t="s">
        <v>101</v>
      </c>
      <c r="C134" s="194">
        <v>6794</v>
      </c>
      <c r="D134" s="194">
        <v>7639</v>
      </c>
      <c r="E134" s="194">
        <v>6901</v>
      </c>
      <c r="F134" s="194">
        <v>5444</v>
      </c>
      <c r="G134" s="194">
        <v>6929</v>
      </c>
      <c r="H134" s="192"/>
      <c r="I134" s="227" t="s">
        <v>101</v>
      </c>
      <c r="J134" s="228">
        <v>15687</v>
      </c>
      <c r="K134" s="228">
        <v>24.54</v>
      </c>
      <c r="L134" s="228">
        <v>19688</v>
      </c>
      <c r="M134" s="228">
        <v>23.79</v>
      </c>
      <c r="N134" s="228">
        <v>23640</v>
      </c>
      <c r="O134" s="228">
        <v>23.91</v>
      </c>
      <c r="P134" s="228">
        <v>15986</v>
      </c>
      <c r="Q134" s="228">
        <v>21.45</v>
      </c>
      <c r="R134" s="228">
        <v>15446</v>
      </c>
      <c r="S134" s="229">
        <v>24.34</v>
      </c>
    </row>
    <row r="135" spans="2:19" x14ac:dyDescent="0.3">
      <c r="B135" s="226" t="s">
        <v>63</v>
      </c>
      <c r="C135" s="194">
        <v>3647</v>
      </c>
      <c r="D135" s="194">
        <v>4528</v>
      </c>
      <c r="E135" s="194">
        <v>5175</v>
      </c>
      <c r="F135" s="194">
        <v>4806</v>
      </c>
      <c r="G135" s="194">
        <v>7907</v>
      </c>
      <c r="H135" s="192"/>
      <c r="I135" s="227" t="s">
        <v>63</v>
      </c>
      <c r="J135" s="228">
        <v>12461</v>
      </c>
      <c r="K135" s="228">
        <v>26.81</v>
      </c>
      <c r="L135" s="228">
        <v>12246</v>
      </c>
      <c r="M135" s="228">
        <v>26.72</v>
      </c>
      <c r="N135" s="228">
        <v>27262</v>
      </c>
      <c r="O135" s="228">
        <v>36.65</v>
      </c>
      <c r="P135" s="228">
        <v>13324</v>
      </c>
      <c r="Q135" s="228">
        <v>26.82</v>
      </c>
      <c r="R135" s="228">
        <v>10413</v>
      </c>
      <c r="S135" s="229">
        <v>19.14</v>
      </c>
    </row>
    <row r="136" spans="2:19" x14ac:dyDescent="0.3">
      <c r="B136" s="226" t="s">
        <v>0</v>
      </c>
      <c r="C136" s="194">
        <v>118520</v>
      </c>
      <c r="D136" s="194">
        <v>119723</v>
      </c>
      <c r="E136" s="194">
        <v>107453</v>
      </c>
      <c r="F136" s="194">
        <v>80252</v>
      </c>
      <c r="G136" s="194">
        <v>94449</v>
      </c>
      <c r="H136" s="192"/>
      <c r="I136" s="227" t="s">
        <v>0</v>
      </c>
      <c r="J136" s="228">
        <v>323700</v>
      </c>
      <c r="K136" s="228">
        <v>17.18</v>
      </c>
      <c r="L136" s="228">
        <v>236160</v>
      </c>
      <c r="M136" s="228">
        <v>18.489999999999998</v>
      </c>
      <c r="N136" s="228">
        <v>320377</v>
      </c>
      <c r="O136" s="228">
        <v>17.88</v>
      </c>
      <c r="P136" s="228">
        <v>318340</v>
      </c>
      <c r="Q136" s="228">
        <v>20.85</v>
      </c>
      <c r="R136" s="228">
        <v>149796</v>
      </c>
      <c r="S136" s="229">
        <v>22.38</v>
      </c>
    </row>
    <row r="137" spans="2:19" x14ac:dyDescent="0.3">
      <c r="B137" s="191"/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7"/>
    </row>
    <row r="138" spans="2:19" x14ac:dyDescent="0.3">
      <c r="B138" s="222" t="s">
        <v>5</v>
      </c>
      <c r="C138" s="223" t="s">
        <v>55</v>
      </c>
      <c r="D138" s="223" t="s">
        <v>91</v>
      </c>
      <c r="E138" s="223"/>
      <c r="F138" s="223"/>
      <c r="G138" s="223"/>
      <c r="H138" s="193"/>
      <c r="I138" s="224" t="s">
        <v>5</v>
      </c>
      <c r="J138" s="223" t="s">
        <v>55</v>
      </c>
      <c r="K138" s="223"/>
      <c r="L138" s="223" t="s">
        <v>91</v>
      </c>
      <c r="M138" s="223"/>
      <c r="N138" s="223"/>
      <c r="O138" s="223"/>
      <c r="P138" s="223"/>
      <c r="Q138" s="223"/>
      <c r="R138" s="223"/>
      <c r="S138" s="225"/>
    </row>
    <row r="139" spans="2:19" x14ac:dyDescent="0.3">
      <c r="B139" s="226"/>
      <c r="C139" s="227" t="str">
        <f>$C$43</f>
        <v>2022-26</v>
      </c>
      <c r="D139" s="227" t="str">
        <f>$D$43</f>
        <v>2027-31</v>
      </c>
      <c r="E139" s="227" t="str">
        <f>$E$43</f>
        <v>2032-36</v>
      </c>
      <c r="F139" s="227" t="str">
        <f>$F$43</f>
        <v>2037-41</v>
      </c>
      <c r="G139" s="227" t="str">
        <f>$G$43</f>
        <v>2042-46</v>
      </c>
      <c r="H139" s="192"/>
      <c r="I139" s="227"/>
      <c r="J139" s="227" t="str">
        <f>$J$43</f>
        <v>2022-26</v>
      </c>
      <c r="K139" s="227" t="str">
        <f>$K$43</f>
        <v>SE%</v>
      </c>
      <c r="L139" s="227" t="str">
        <f>$L$43</f>
        <v>2027-31</v>
      </c>
      <c r="M139" s="227" t="str">
        <f>$M$43</f>
        <v>SE%</v>
      </c>
      <c r="N139" s="227" t="str">
        <f>$N$43</f>
        <v>2032-36</v>
      </c>
      <c r="O139" s="227" t="str">
        <f>$O$43</f>
        <v>SE%</v>
      </c>
      <c r="P139" s="227" t="str">
        <f>$P$43</f>
        <v>2037-41</v>
      </c>
      <c r="Q139" s="227" t="str">
        <f>$Q$43</f>
        <v>SE%</v>
      </c>
      <c r="R139" s="227" t="str">
        <f>$R$43</f>
        <v>2042-46</v>
      </c>
      <c r="S139" s="215" t="str">
        <f>$S$43</f>
        <v>SE%</v>
      </c>
    </row>
    <row r="140" spans="2:19" x14ac:dyDescent="0.3">
      <c r="B140" s="226" t="s">
        <v>62</v>
      </c>
      <c r="C140" s="194">
        <v>668000</v>
      </c>
      <c r="D140" s="194">
        <v>541417</v>
      </c>
      <c r="E140" s="194">
        <v>437166</v>
      </c>
      <c r="F140" s="194">
        <v>365230</v>
      </c>
      <c r="G140" s="194">
        <v>453507</v>
      </c>
      <c r="H140" s="192"/>
      <c r="I140" s="227" t="s">
        <v>62</v>
      </c>
      <c r="J140" s="228">
        <v>332416</v>
      </c>
      <c r="K140" s="228">
        <v>9.0808277981713346</v>
      </c>
      <c r="L140" s="228">
        <v>411165</v>
      </c>
      <c r="M140" s="228">
        <v>8.8002641294772577</v>
      </c>
      <c r="N140" s="228">
        <v>583229</v>
      </c>
      <c r="O140" s="228">
        <v>7.2907381935046418</v>
      </c>
      <c r="P140" s="228">
        <v>656228</v>
      </c>
      <c r="Q140" s="228">
        <v>6.9626921160558322</v>
      </c>
      <c r="R140" s="228">
        <v>611309</v>
      </c>
      <c r="S140" s="229">
        <v>7.500524370969714</v>
      </c>
    </row>
    <row r="141" spans="2:19" x14ac:dyDescent="0.3">
      <c r="B141" s="226" t="s">
        <v>96</v>
      </c>
      <c r="C141" s="194">
        <v>322660</v>
      </c>
      <c r="D141" s="194">
        <v>285488</v>
      </c>
      <c r="E141" s="194">
        <v>238915</v>
      </c>
      <c r="F141" s="194">
        <v>192986</v>
      </c>
      <c r="G141" s="194">
        <v>198354</v>
      </c>
      <c r="H141" s="192"/>
      <c r="I141" s="227" t="s">
        <v>96</v>
      </c>
      <c r="J141" s="228">
        <v>197060</v>
      </c>
      <c r="K141" s="228">
        <v>9.6034477100179405</v>
      </c>
      <c r="L141" s="228">
        <v>241633</v>
      </c>
      <c r="M141" s="228">
        <v>9.5380263842909159</v>
      </c>
      <c r="N141" s="228">
        <v>353103</v>
      </c>
      <c r="O141" s="228">
        <v>7.915890859814005</v>
      </c>
      <c r="P141" s="228">
        <v>382798</v>
      </c>
      <c r="Q141" s="228">
        <v>7.4903492610758731</v>
      </c>
      <c r="R141" s="228">
        <v>352529</v>
      </c>
      <c r="S141" s="229">
        <v>7.4339975834090719</v>
      </c>
    </row>
    <row r="142" spans="2:19" x14ac:dyDescent="0.3">
      <c r="B142" s="226" t="s">
        <v>97</v>
      </c>
      <c r="C142" s="194">
        <v>355071</v>
      </c>
      <c r="D142" s="194">
        <v>327828</v>
      </c>
      <c r="E142" s="194">
        <v>285843</v>
      </c>
      <c r="F142" s="194">
        <v>232294</v>
      </c>
      <c r="G142" s="194">
        <v>222995</v>
      </c>
      <c r="H142" s="192"/>
      <c r="I142" s="227" t="s">
        <v>97</v>
      </c>
      <c r="J142" s="228">
        <v>271309</v>
      </c>
      <c r="K142" s="228">
        <v>9.5666222599335988</v>
      </c>
      <c r="L142" s="228">
        <v>336452</v>
      </c>
      <c r="M142" s="228">
        <v>9.6431429092983638</v>
      </c>
      <c r="N142" s="228">
        <v>479690</v>
      </c>
      <c r="O142" s="228">
        <v>7.9097197708576186</v>
      </c>
      <c r="P142" s="228">
        <v>511656</v>
      </c>
      <c r="Q142" s="228">
        <v>7.4862513040650587</v>
      </c>
      <c r="R142" s="228">
        <v>451269</v>
      </c>
      <c r="S142" s="229">
        <v>7.4125400563960673</v>
      </c>
    </row>
    <row r="143" spans="2:19" x14ac:dyDescent="0.3">
      <c r="B143" s="226" t="s">
        <v>98</v>
      </c>
      <c r="C143" s="194">
        <v>1078656</v>
      </c>
      <c r="D143" s="194">
        <v>1050404</v>
      </c>
      <c r="E143" s="194">
        <v>975217</v>
      </c>
      <c r="F143" s="194">
        <v>810784</v>
      </c>
      <c r="G143" s="194">
        <v>737076</v>
      </c>
      <c r="H143" s="192"/>
      <c r="I143" s="227" t="s">
        <v>98</v>
      </c>
      <c r="J143" s="228">
        <v>1221158</v>
      </c>
      <c r="K143" s="228">
        <v>9.2282310909396799</v>
      </c>
      <c r="L143" s="228">
        <v>1490508</v>
      </c>
      <c r="M143" s="228">
        <v>9.0003092968672078</v>
      </c>
      <c r="N143" s="228">
        <v>2024233</v>
      </c>
      <c r="O143" s="228">
        <v>7.6975776468689707</v>
      </c>
      <c r="P143" s="228">
        <v>2135289</v>
      </c>
      <c r="Q143" s="228">
        <v>7.2409884727960385</v>
      </c>
      <c r="R143" s="228">
        <v>1854456</v>
      </c>
      <c r="S143" s="229">
        <v>7.1022004258787046</v>
      </c>
    </row>
    <row r="144" spans="2:19" x14ac:dyDescent="0.3">
      <c r="B144" s="226" t="s">
        <v>99</v>
      </c>
      <c r="C144" s="194">
        <v>889704</v>
      </c>
      <c r="D144" s="194">
        <v>921152</v>
      </c>
      <c r="E144" s="194">
        <v>877109</v>
      </c>
      <c r="F144" s="194">
        <v>760910</v>
      </c>
      <c r="G144" s="194">
        <v>694948</v>
      </c>
      <c r="H144" s="192"/>
      <c r="I144" s="227" t="s">
        <v>99</v>
      </c>
      <c r="J144" s="228">
        <v>1730571</v>
      </c>
      <c r="K144" s="228">
        <v>8.7454684291977554</v>
      </c>
      <c r="L144" s="228">
        <v>2198774</v>
      </c>
      <c r="M144" s="228">
        <v>8.360071071563441</v>
      </c>
      <c r="N144" s="228">
        <v>2904844</v>
      </c>
      <c r="O144" s="228">
        <v>7.2958730787009447</v>
      </c>
      <c r="P144" s="228">
        <v>3218643</v>
      </c>
      <c r="Q144" s="228">
        <v>6.7920044684430447</v>
      </c>
      <c r="R144" s="228">
        <v>2609990</v>
      </c>
      <c r="S144" s="229">
        <v>6.9826447750236333</v>
      </c>
    </row>
    <row r="145" spans="2:19" x14ac:dyDescent="0.3">
      <c r="B145" s="226" t="s">
        <v>100</v>
      </c>
      <c r="C145" s="194">
        <v>246673</v>
      </c>
      <c r="D145" s="194">
        <v>269936</v>
      </c>
      <c r="E145" s="194">
        <v>254817</v>
      </c>
      <c r="F145" s="194">
        <v>219058</v>
      </c>
      <c r="G145" s="194">
        <v>197052</v>
      </c>
      <c r="H145" s="192"/>
      <c r="I145" s="227" t="s">
        <v>100</v>
      </c>
      <c r="J145" s="228">
        <v>734626</v>
      </c>
      <c r="K145" s="228">
        <v>9.5368568292849414</v>
      </c>
      <c r="L145" s="228">
        <v>1005145</v>
      </c>
      <c r="M145" s="228">
        <v>9.1086274630829305</v>
      </c>
      <c r="N145" s="228">
        <v>1299111</v>
      </c>
      <c r="O145" s="228">
        <v>7.5644509485079947</v>
      </c>
      <c r="P145" s="228">
        <v>1517055</v>
      </c>
      <c r="Q145" s="228">
        <v>7.0579406778840763</v>
      </c>
      <c r="R145" s="228">
        <v>1181112</v>
      </c>
      <c r="S145" s="229">
        <v>7.6333523371424903</v>
      </c>
    </row>
    <row r="146" spans="2:19" x14ac:dyDescent="0.3">
      <c r="B146" s="226" t="s">
        <v>101</v>
      </c>
      <c r="C146" s="194">
        <v>78216</v>
      </c>
      <c r="D146" s="194">
        <v>88756</v>
      </c>
      <c r="E146" s="194">
        <v>86240</v>
      </c>
      <c r="F146" s="194">
        <v>75904</v>
      </c>
      <c r="G146" s="194">
        <v>66243</v>
      </c>
      <c r="H146" s="192"/>
      <c r="I146" s="227" t="s">
        <v>101</v>
      </c>
      <c r="J146" s="228">
        <v>324889</v>
      </c>
      <c r="K146" s="228">
        <v>10.973824130156038</v>
      </c>
      <c r="L146" s="228">
        <v>474120</v>
      </c>
      <c r="M146" s="228">
        <v>10.261584834515386</v>
      </c>
      <c r="N146" s="228">
        <v>583276</v>
      </c>
      <c r="O146" s="228">
        <v>8.647955568047772</v>
      </c>
      <c r="P146" s="228">
        <v>701951</v>
      </c>
      <c r="Q146" s="228">
        <v>8.1003785585872627</v>
      </c>
      <c r="R146" s="228">
        <v>539021</v>
      </c>
      <c r="S146" s="229">
        <v>8.8281074680126892</v>
      </c>
    </row>
    <row r="147" spans="2:19" x14ac:dyDescent="0.3">
      <c r="B147" s="226" t="s">
        <v>63</v>
      </c>
      <c r="C147" s="194">
        <v>34750</v>
      </c>
      <c r="D147" s="194">
        <v>52897</v>
      </c>
      <c r="E147" s="194">
        <v>46054</v>
      </c>
      <c r="F147" s="194">
        <v>42323</v>
      </c>
      <c r="G147" s="194">
        <v>40085</v>
      </c>
      <c r="H147" s="192"/>
      <c r="I147" s="227" t="s">
        <v>63</v>
      </c>
      <c r="J147" s="228">
        <v>280009</v>
      </c>
      <c r="K147" s="228">
        <v>13.43368211497992</v>
      </c>
      <c r="L147" s="228">
        <v>371691</v>
      </c>
      <c r="M147" s="228">
        <v>12.652560593241772</v>
      </c>
      <c r="N147" s="228">
        <v>380336</v>
      </c>
      <c r="O147" s="228">
        <v>13.687313967667951</v>
      </c>
      <c r="P147" s="228">
        <v>485637</v>
      </c>
      <c r="Q147" s="228">
        <v>10.569253697327969</v>
      </c>
      <c r="R147" s="228">
        <v>365130</v>
      </c>
      <c r="S147" s="229">
        <v>9.2572591319292989</v>
      </c>
    </row>
    <row r="148" spans="2:19" x14ac:dyDescent="0.3">
      <c r="B148" s="226" t="s">
        <v>0</v>
      </c>
      <c r="C148" s="194">
        <v>3673725</v>
      </c>
      <c r="D148" s="194">
        <v>3537880</v>
      </c>
      <c r="E148" s="194">
        <v>3201359</v>
      </c>
      <c r="F148" s="194">
        <v>2699485</v>
      </c>
      <c r="G148" s="194">
        <v>2610254</v>
      </c>
      <c r="H148" s="192"/>
      <c r="I148" s="227" t="s">
        <v>0</v>
      </c>
      <c r="J148" s="228">
        <v>5092036</v>
      </c>
      <c r="K148" s="228">
        <v>8.2936119008897773</v>
      </c>
      <c r="L148" s="228">
        <v>6529485</v>
      </c>
      <c r="M148" s="228">
        <v>7.8498252756186169</v>
      </c>
      <c r="N148" s="228">
        <v>8607822</v>
      </c>
      <c r="O148" s="228">
        <v>6.9158747600295243</v>
      </c>
      <c r="P148" s="228">
        <v>9609253</v>
      </c>
      <c r="Q148" s="228">
        <v>6.3387114759455825</v>
      </c>
      <c r="R148" s="228">
        <v>7964814</v>
      </c>
      <c r="S148" s="229">
        <v>6.4013403814970387</v>
      </c>
    </row>
    <row r="149" spans="2:19" x14ac:dyDescent="0.3">
      <c r="B149" s="230"/>
      <c r="C149" s="231"/>
      <c r="D149" s="231"/>
      <c r="E149" s="231"/>
      <c r="F149" s="231"/>
      <c r="G149" s="231"/>
      <c r="H149" s="192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2"/>
    </row>
    <row r="150" spans="2:19" x14ac:dyDescent="0.3">
      <c r="B150" s="226" t="s">
        <v>40</v>
      </c>
      <c r="C150" s="227" t="s">
        <v>55</v>
      </c>
      <c r="D150" s="227" t="s">
        <v>91</v>
      </c>
      <c r="E150" s="227"/>
      <c r="F150" s="227"/>
      <c r="G150" s="227"/>
      <c r="H150" s="192"/>
      <c r="I150" s="227" t="s">
        <v>40</v>
      </c>
      <c r="J150" s="227" t="s">
        <v>55</v>
      </c>
      <c r="K150" s="227"/>
      <c r="L150" s="227" t="s">
        <v>91</v>
      </c>
      <c r="M150" s="227"/>
      <c r="N150" s="227"/>
      <c r="O150" s="227"/>
      <c r="P150" s="227"/>
      <c r="Q150" s="227"/>
      <c r="R150" s="227"/>
      <c r="S150" s="215"/>
    </row>
    <row r="151" spans="2:19" x14ac:dyDescent="0.3">
      <c r="B151" s="226"/>
      <c r="C151" s="227" t="str">
        <f>$C$43</f>
        <v>2022-26</v>
      </c>
      <c r="D151" s="227" t="str">
        <f>$D$43</f>
        <v>2027-31</v>
      </c>
      <c r="E151" s="227" t="str">
        <f>$E$43</f>
        <v>2032-36</v>
      </c>
      <c r="F151" s="227" t="str">
        <f>$F$43</f>
        <v>2037-41</v>
      </c>
      <c r="G151" s="227" t="str">
        <f>$G$43</f>
        <v>2042-46</v>
      </c>
      <c r="H151" s="192"/>
      <c r="I151" s="227"/>
      <c r="J151" s="227" t="str">
        <f>$J$43</f>
        <v>2022-26</v>
      </c>
      <c r="K151" s="227" t="str">
        <f>$K$43</f>
        <v>SE%</v>
      </c>
      <c r="L151" s="227" t="str">
        <f>$L$43</f>
        <v>2027-31</v>
      </c>
      <c r="M151" s="227" t="str">
        <f>$M$43</f>
        <v>SE%</v>
      </c>
      <c r="N151" s="227" t="str">
        <f>$N$43</f>
        <v>2032-36</v>
      </c>
      <c r="O151" s="227" t="str">
        <f>$O$43</f>
        <v>SE%</v>
      </c>
      <c r="P151" s="227" t="str">
        <f>$P$43</f>
        <v>2037-41</v>
      </c>
      <c r="Q151" s="227" t="str">
        <f>$Q$43</f>
        <v>SE%</v>
      </c>
      <c r="R151" s="227" t="str">
        <f>$R$43</f>
        <v>2042-46</v>
      </c>
      <c r="S151" s="215" t="str">
        <f>$S$43</f>
        <v>SE%</v>
      </c>
    </row>
    <row r="152" spans="2:19" x14ac:dyDescent="0.3">
      <c r="B152" s="226" t="s">
        <v>62</v>
      </c>
      <c r="C152" s="194">
        <v>52510</v>
      </c>
      <c r="D152" s="194">
        <v>38807</v>
      </c>
      <c r="E152" s="194">
        <v>30483</v>
      </c>
      <c r="F152" s="194">
        <v>16162</v>
      </c>
      <c r="G152" s="194">
        <v>26748</v>
      </c>
      <c r="H152" s="192"/>
      <c r="I152" s="227" t="s">
        <v>62</v>
      </c>
      <c r="J152" s="228">
        <v>62452</v>
      </c>
      <c r="K152" s="228">
        <v>19.11</v>
      </c>
      <c r="L152" s="228">
        <v>47645</v>
      </c>
      <c r="M152" s="228">
        <v>20.97</v>
      </c>
      <c r="N152" s="228">
        <v>35316</v>
      </c>
      <c r="O152" s="228">
        <v>18.940000000000001</v>
      </c>
      <c r="P152" s="228">
        <v>64211</v>
      </c>
      <c r="Q152" s="228">
        <v>20.94</v>
      </c>
      <c r="R152" s="228">
        <v>50719</v>
      </c>
      <c r="S152" s="229">
        <v>21.6</v>
      </c>
    </row>
    <row r="153" spans="2:19" x14ac:dyDescent="0.3">
      <c r="B153" s="226" t="s">
        <v>96</v>
      </c>
      <c r="C153" s="194">
        <v>21076</v>
      </c>
      <c r="D153" s="194">
        <v>18801</v>
      </c>
      <c r="E153" s="194">
        <v>16147</v>
      </c>
      <c r="F153" s="194">
        <v>8356</v>
      </c>
      <c r="G153" s="194">
        <v>11293</v>
      </c>
      <c r="H153" s="192"/>
      <c r="I153" s="227" t="s">
        <v>96</v>
      </c>
      <c r="J153" s="228">
        <v>40005</v>
      </c>
      <c r="K153" s="228">
        <v>20.149999999999999</v>
      </c>
      <c r="L153" s="228">
        <v>27222</v>
      </c>
      <c r="M153" s="228">
        <v>24.11</v>
      </c>
      <c r="N153" s="228">
        <v>21058</v>
      </c>
      <c r="O153" s="228">
        <v>22.19</v>
      </c>
      <c r="P153" s="228">
        <v>37553</v>
      </c>
      <c r="Q153" s="228">
        <v>22.9</v>
      </c>
      <c r="R153" s="228">
        <v>27488</v>
      </c>
      <c r="S153" s="229">
        <v>22.9</v>
      </c>
    </row>
    <row r="154" spans="2:19" x14ac:dyDescent="0.3">
      <c r="B154" s="226" t="s">
        <v>97</v>
      </c>
      <c r="C154" s="194">
        <v>21658</v>
      </c>
      <c r="D154" s="194">
        <v>21244</v>
      </c>
      <c r="E154" s="194">
        <v>18917</v>
      </c>
      <c r="F154" s="194">
        <v>10282</v>
      </c>
      <c r="G154" s="194">
        <v>13741</v>
      </c>
      <c r="H154" s="192"/>
      <c r="I154" s="227" t="s">
        <v>97</v>
      </c>
      <c r="J154" s="228">
        <v>51604</v>
      </c>
      <c r="K154" s="228">
        <v>20.010000000000002</v>
      </c>
      <c r="L154" s="228">
        <v>40271</v>
      </c>
      <c r="M154" s="228">
        <v>23.71</v>
      </c>
      <c r="N154" s="228">
        <v>29897</v>
      </c>
      <c r="O154" s="228">
        <v>23.51</v>
      </c>
      <c r="P154" s="228">
        <v>53306</v>
      </c>
      <c r="Q154" s="228">
        <v>22.42</v>
      </c>
      <c r="R154" s="228">
        <v>33698</v>
      </c>
      <c r="S154" s="229">
        <v>23.47</v>
      </c>
    </row>
    <row r="155" spans="2:19" x14ac:dyDescent="0.3">
      <c r="B155" s="226" t="s">
        <v>98</v>
      </c>
      <c r="C155" s="194">
        <v>62043</v>
      </c>
      <c r="D155" s="194">
        <v>69482</v>
      </c>
      <c r="E155" s="194">
        <v>60375</v>
      </c>
      <c r="F155" s="194">
        <v>35366</v>
      </c>
      <c r="G155" s="194">
        <v>51887</v>
      </c>
      <c r="H155" s="192"/>
      <c r="I155" s="227" t="s">
        <v>98</v>
      </c>
      <c r="J155" s="228">
        <v>253905</v>
      </c>
      <c r="K155" s="228">
        <v>19.59</v>
      </c>
      <c r="L155" s="228">
        <v>187327</v>
      </c>
      <c r="M155" s="228">
        <v>22.08</v>
      </c>
      <c r="N155" s="228">
        <v>132257</v>
      </c>
      <c r="O155" s="228">
        <v>23.7</v>
      </c>
      <c r="P155" s="228">
        <v>228447</v>
      </c>
      <c r="Q155" s="228">
        <v>20.72</v>
      </c>
      <c r="R155" s="228">
        <v>142778</v>
      </c>
      <c r="S155" s="229">
        <v>21.1</v>
      </c>
    </row>
    <row r="156" spans="2:19" x14ac:dyDescent="0.3">
      <c r="B156" s="226" t="s">
        <v>99</v>
      </c>
      <c r="C156" s="194">
        <v>54861</v>
      </c>
      <c r="D156" s="194">
        <v>73580</v>
      </c>
      <c r="E156" s="194">
        <v>57926</v>
      </c>
      <c r="F156" s="194">
        <v>38443</v>
      </c>
      <c r="G156" s="194">
        <v>55686</v>
      </c>
      <c r="H156" s="192"/>
      <c r="I156" s="227" t="s">
        <v>99</v>
      </c>
      <c r="J156" s="228">
        <v>338484</v>
      </c>
      <c r="K156" s="228">
        <v>17.600000000000001</v>
      </c>
      <c r="L156" s="228">
        <v>304979</v>
      </c>
      <c r="M156" s="228">
        <v>18.45</v>
      </c>
      <c r="N156" s="228">
        <v>218705</v>
      </c>
      <c r="O156" s="228">
        <v>22.52</v>
      </c>
      <c r="P156" s="228">
        <v>358306</v>
      </c>
      <c r="Q156" s="228">
        <v>17.18</v>
      </c>
      <c r="R156" s="228">
        <v>243976</v>
      </c>
      <c r="S156" s="229">
        <v>21.54</v>
      </c>
    </row>
    <row r="157" spans="2:19" x14ac:dyDescent="0.3">
      <c r="B157" s="226" t="s">
        <v>100</v>
      </c>
      <c r="C157" s="194">
        <v>19727</v>
      </c>
      <c r="D157" s="194">
        <v>28926</v>
      </c>
      <c r="E157" s="194">
        <v>23714</v>
      </c>
      <c r="F157" s="194">
        <v>15922</v>
      </c>
      <c r="G157" s="194">
        <v>20771</v>
      </c>
      <c r="H157" s="192"/>
      <c r="I157" s="227" t="s">
        <v>100</v>
      </c>
      <c r="J157" s="228">
        <v>131916</v>
      </c>
      <c r="K157" s="228">
        <v>20.350000000000001</v>
      </c>
      <c r="L157" s="228">
        <v>149812</v>
      </c>
      <c r="M157" s="228">
        <v>19.64</v>
      </c>
      <c r="N157" s="228">
        <v>112642</v>
      </c>
      <c r="O157" s="228">
        <v>21.27</v>
      </c>
      <c r="P157" s="228">
        <v>181485</v>
      </c>
      <c r="Q157" s="228">
        <v>18.05</v>
      </c>
      <c r="R157" s="228">
        <v>142873</v>
      </c>
      <c r="S157" s="229">
        <v>23.44</v>
      </c>
    </row>
    <row r="158" spans="2:19" x14ac:dyDescent="0.3">
      <c r="B158" s="226" t="s">
        <v>101</v>
      </c>
      <c r="C158" s="194">
        <v>8399</v>
      </c>
      <c r="D158" s="194">
        <v>12516</v>
      </c>
      <c r="E158" s="194">
        <v>11008</v>
      </c>
      <c r="F158" s="194">
        <v>7433</v>
      </c>
      <c r="G158" s="194">
        <v>9753</v>
      </c>
      <c r="H158" s="192"/>
      <c r="I158" s="227" t="s">
        <v>101</v>
      </c>
      <c r="J158" s="228">
        <v>56575</v>
      </c>
      <c r="K158" s="228">
        <v>25.74</v>
      </c>
      <c r="L158" s="228">
        <v>74449</v>
      </c>
      <c r="M158" s="228">
        <v>22.36</v>
      </c>
      <c r="N158" s="228">
        <v>55440</v>
      </c>
      <c r="O158" s="228">
        <v>22.17</v>
      </c>
      <c r="P158" s="228">
        <v>91759</v>
      </c>
      <c r="Q158" s="228">
        <v>20.48</v>
      </c>
      <c r="R158" s="228">
        <v>76245</v>
      </c>
      <c r="S158" s="229">
        <v>24.2</v>
      </c>
    </row>
    <row r="159" spans="2:19" x14ac:dyDescent="0.3">
      <c r="B159" s="226" t="s">
        <v>63</v>
      </c>
      <c r="C159" s="194">
        <v>5728</v>
      </c>
      <c r="D159" s="194">
        <v>11352</v>
      </c>
      <c r="E159" s="194">
        <v>11493</v>
      </c>
      <c r="F159" s="194">
        <v>9340</v>
      </c>
      <c r="G159" s="194">
        <v>10637</v>
      </c>
      <c r="H159" s="192"/>
      <c r="I159" s="227" t="s">
        <v>63</v>
      </c>
      <c r="J159" s="228">
        <v>57118</v>
      </c>
      <c r="K159" s="228">
        <v>29.11</v>
      </c>
      <c r="L159" s="228">
        <v>63606</v>
      </c>
      <c r="M159" s="228">
        <v>24.45</v>
      </c>
      <c r="N159" s="228">
        <v>41166</v>
      </c>
      <c r="O159" s="228">
        <v>25.01</v>
      </c>
      <c r="P159" s="228">
        <v>73966</v>
      </c>
      <c r="Q159" s="228">
        <v>28.36</v>
      </c>
      <c r="R159" s="228">
        <v>63325</v>
      </c>
      <c r="S159" s="229">
        <v>18.95</v>
      </c>
    </row>
    <row r="160" spans="2:19" x14ac:dyDescent="0.3">
      <c r="B160" s="226" t="s">
        <v>0</v>
      </c>
      <c r="C160" s="194">
        <v>246002</v>
      </c>
      <c r="D160" s="194">
        <v>274706</v>
      </c>
      <c r="E160" s="194">
        <v>230061</v>
      </c>
      <c r="F160" s="194">
        <v>141302</v>
      </c>
      <c r="G160" s="194">
        <v>200515</v>
      </c>
      <c r="H160" s="192"/>
      <c r="I160" s="227" t="s">
        <v>0</v>
      </c>
      <c r="J160" s="228">
        <v>992059</v>
      </c>
      <c r="K160" s="228">
        <v>17.05</v>
      </c>
      <c r="L160" s="228">
        <v>895310</v>
      </c>
      <c r="M160" s="228">
        <v>17.579999999999998</v>
      </c>
      <c r="N160" s="228">
        <v>646481</v>
      </c>
      <c r="O160" s="228">
        <v>21.16</v>
      </c>
      <c r="P160" s="228">
        <v>1089031</v>
      </c>
      <c r="Q160" s="228">
        <v>16.45</v>
      </c>
      <c r="R160" s="228">
        <v>781102</v>
      </c>
      <c r="S160" s="229">
        <v>18.89</v>
      </c>
    </row>
    <row r="161" spans="2:19" x14ac:dyDescent="0.3">
      <c r="B161" s="230"/>
      <c r="C161" s="231"/>
      <c r="D161" s="231"/>
      <c r="E161" s="231"/>
      <c r="F161" s="231"/>
      <c r="G161" s="231"/>
      <c r="H161" s="192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2"/>
    </row>
    <row r="162" spans="2:19" x14ac:dyDescent="0.3">
      <c r="B162" s="226" t="s">
        <v>39</v>
      </c>
      <c r="C162" s="227" t="s">
        <v>55</v>
      </c>
      <c r="D162" s="227" t="s">
        <v>91</v>
      </c>
      <c r="E162" s="227"/>
      <c r="F162" s="227"/>
      <c r="G162" s="227"/>
      <c r="H162" s="192"/>
      <c r="I162" s="227" t="s">
        <v>39</v>
      </c>
      <c r="J162" s="227" t="s">
        <v>55</v>
      </c>
      <c r="K162" s="227"/>
      <c r="L162" s="227" t="s">
        <v>91</v>
      </c>
      <c r="M162" s="227"/>
      <c r="N162" s="227"/>
      <c r="O162" s="227"/>
      <c r="P162" s="227"/>
      <c r="Q162" s="227"/>
      <c r="R162" s="227"/>
      <c r="S162" s="215"/>
    </row>
    <row r="163" spans="2:19" x14ac:dyDescent="0.3">
      <c r="B163" s="226"/>
      <c r="C163" s="227" t="str">
        <f>$C$43</f>
        <v>2022-26</v>
      </c>
      <c r="D163" s="227" t="str">
        <f>$D$43</f>
        <v>2027-31</v>
      </c>
      <c r="E163" s="227" t="str">
        <f>$E$43</f>
        <v>2032-36</v>
      </c>
      <c r="F163" s="227" t="str">
        <f>$F$43</f>
        <v>2037-41</v>
      </c>
      <c r="G163" s="227" t="str">
        <f>$G$43</f>
        <v>2042-46</v>
      </c>
      <c r="H163" s="192"/>
      <c r="I163" s="227"/>
      <c r="J163" s="227" t="str">
        <f>$J$43</f>
        <v>2022-26</v>
      </c>
      <c r="K163" s="227" t="str">
        <f>$K$43</f>
        <v>SE%</v>
      </c>
      <c r="L163" s="227" t="str">
        <f>$L$43</f>
        <v>2027-31</v>
      </c>
      <c r="M163" s="227" t="str">
        <f>$M$43</f>
        <v>SE%</v>
      </c>
      <c r="N163" s="227" t="str">
        <f>$N$43</f>
        <v>2032-36</v>
      </c>
      <c r="O163" s="227" t="str">
        <f>$O$43</f>
        <v>SE%</v>
      </c>
      <c r="P163" s="227" t="str">
        <f>$P$43</f>
        <v>2037-41</v>
      </c>
      <c r="Q163" s="227" t="str">
        <f>$Q$43</f>
        <v>SE%</v>
      </c>
      <c r="R163" s="227" t="str">
        <f>$R$43</f>
        <v>2042-46</v>
      </c>
      <c r="S163" s="215" t="str">
        <f>$S$43</f>
        <v>SE%</v>
      </c>
    </row>
    <row r="164" spans="2:19" x14ac:dyDescent="0.3">
      <c r="B164" s="226" t="s">
        <v>62</v>
      </c>
      <c r="C164" s="194">
        <v>60703</v>
      </c>
      <c r="D164" s="194">
        <v>49387</v>
      </c>
      <c r="E164" s="194">
        <v>39053</v>
      </c>
      <c r="F164" s="194">
        <v>29846</v>
      </c>
      <c r="G164" s="194">
        <v>47906</v>
      </c>
      <c r="H164" s="192"/>
      <c r="I164" s="227" t="s">
        <v>62</v>
      </c>
      <c r="J164" s="228">
        <v>68623</v>
      </c>
      <c r="K164" s="228">
        <v>21.39</v>
      </c>
      <c r="L164" s="228">
        <v>75751</v>
      </c>
      <c r="M164" s="228">
        <v>20.99</v>
      </c>
      <c r="N164" s="228">
        <v>84447</v>
      </c>
      <c r="O164" s="228">
        <v>16.21</v>
      </c>
      <c r="P164" s="228">
        <v>82857</v>
      </c>
      <c r="Q164" s="228">
        <v>17.11</v>
      </c>
      <c r="R164" s="228">
        <v>78848</v>
      </c>
      <c r="S164" s="229">
        <v>14.69</v>
      </c>
    </row>
    <row r="165" spans="2:19" x14ac:dyDescent="0.3">
      <c r="B165" s="226" t="s">
        <v>96</v>
      </c>
      <c r="C165" s="194">
        <v>29274</v>
      </c>
      <c r="D165" s="194">
        <v>25545</v>
      </c>
      <c r="E165" s="194">
        <v>22399</v>
      </c>
      <c r="F165" s="194">
        <v>16208</v>
      </c>
      <c r="G165" s="194">
        <v>19057</v>
      </c>
      <c r="H165" s="192"/>
      <c r="I165" s="227" t="s">
        <v>96</v>
      </c>
      <c r="J165" s="228">
        <v>40509</v>
      </c>
      <c r="K165" s="228">
        <v>21.6</v>
      </c>
      <c r="L165" s="228">
        <v>44065</v>
      </c>
      <c r="M165" s="228">
        <v>23.14</v>
      </c>
      <c r="N165" s="228">
        <v>48475</v>
      </c>
      <c r="O165" s="228">
        <v>18.48</v>
      </c>
      <c r="P165" s="228">
        <v>46514</v>
      </c>
      <c r="Q165" s="228">
        <v>19.41</v>
      </c>
      <c r="R165" s="228">
        <v>43435</v>
      </c>
      <c r="S165" s="229">
        <v>19.41</v>
      </c>
    </row>
    <row r="166" spans="2:19" x14ac:dyDescent="0.3">
      <c r="B166" s="226" t="s">
        <v>97</v>
      </c>
      <c r="C166" s="194">
        <v>33083</v>
      </c>
      <c r="D166" s="194">
        <v>29943</v>
      </c>
      <c r="E166" s="194">
        <v>28924</v>
      </c>
      <c r="F166" s="194">
        <v>21787</v>
      </c>
      <c r="G166" s="194">
        <v>22683</v>
      </c>
      <c r="H166" s="192"/>
      <c r="I166" s="227" t="s">
        <v>97</v>
      </c>
      <c r="J166" s="228">
        <v>57709</v>
      </c>
      <c r="K166" s="228">
        <v>20.92</v>
      </c>
      <c r="L166" s="228">
        <v>62200</v>
      </c>
      <c r="M166" s="228">
        <v>23.24</v>
      </c>
      <c r="N166" s="228">
        <v>67097</v>
      </c>
      <c r="O166" s="228">
        <v>19.16</v>
      </c>
      <c r="P166" s="228">
        <v>61048</v>
      </c>
      <c r="Q166" s="228">
        <v>20.43</v>
      </c>
      <c r="R166" s="228">
        <v>55524</v>
      </c>
      <c r="S166" s="229">
        <v>15.75</v>
      </c>
    </row>
    <row r="167" spans="2:19" x14ac:dyDescent="0.3">
      <c r="B167" s="226" t="s">
        <v>98</v>
      </c>
      <c r="C167" s="194">
        <v>108913</v>
      </c>
      <c r="D167" s="194">
        <v>105448</v>
      </c>
      <c r="E167" s="194">
        <v>109051</v>
      </c>
      <c r="F167" s="194">
        <v>94118</v>
      </c>
      <c r="G167" s="194">
        <v>96035</v>
      </c>
      <c r="H167" s="192"/>
      <c r="I167" s="227" t="s">
        <v>98</v>
      </c>
      <c r="J167" s="228">
        <v>272672</v>
      </c>
      <c r="K167" s="228">
        <v>18.71</v>
      </c>
      <c r="L167" s="228">
        <v>290522</v>
      </c>
      <c r="M167" s="228">
        <v>21.3</v>
      </c>
      <c r="N167" s="228">
        <v>284531</v>
      </c>
      <c r="O167" s="228">
        <v>18.45</v>
      </c>
      <c r="P167" s="228">
        <v>280186</v>
      </c>
      <c r="Q167" s="228">
        <v>19</v>
      </c>
      <c r="R167" s="228">
        <v>251703</v>
      </c>
      <c r="S167" s="229">
        <v>15.22</v>
      </c>
    </row>
    <row r="168" spans="2:19" x14ac:dyDescent="0.3">
      <c r="B168" s="226" t="s">
        <v>99</v>
      </c>
      <c r="C168" s="194">
        <v>113180</v>
      </c>
      <c r="D168" s="194">
        <v>125763</v>
      </c>
      <c r="E168" s="194">
        <v>112557</v>
      </c>
      <c r="F168" s="194">
        <v>111869</v>
      </c>
      <c r="G168" s="194">
        <v>123310</v>
      </c>
      <c r="H168" s="192"/>
      <c r="I168" s="227" t="s">
        <v>99</v>
      </c>
      <c r="J168" s="228">
        <v>414567</v>
      </c>
      <c r="K168" s="228">
        <v>16.95</v>
      </c>
      <c r="L168" s="228">
        <v>402415</v>
      </c>
      <c r="M168" s="228">
        <v>16.2</v>
      </c>
      <c r="N168" s="228">
        <v>425225</v>
      </c>
      <c r="O168" s="228">
        <v>16.739999999999998</v>
      </c>
      <c r="P168" s="228">
        <v>512957</v>
      </c>
      <c r="Q168" s="228">
        <v>16.649999999999999</v>
      </c>
      <c r="R168" s="228">
        <v>432619</v>
      </c>
      <c r="S168" s="229">
        <v>15.15</v>
      </c>
    </row>
    <row r="169" spans="2:19" x14ac:dyDescent="0.3">
      <c r="B169" s="226" t="s">
        <v>100</v>
      </c>
      <c r="C169" s="194">
        <v>40584</v>
      </c>
      <c r="D169" s="194">
        <v>48268</v>
      </c>
      <c r="E169" s="194">
        <v>38441</v>
      </c>
      <c r="F169" s="194">
        <v>37164</v>
      </c>
      <c r="G169" s="194">
        <v>38584</v>
      </c>
      <c r="H169" s="192"/>
      <c r="I169" s="227" t="s">
        <v>100</v>
      </c>
      <c r="J169" s="228">
        <v>182023</v>
      </c>
      <c r="K169" s="228">
        <v>17.739999999999998</v>
      </c>
      <c r="L169" s="228">
        <v>186704</v>
      </c>
      <c r="M169" s="228">
        <v>16.760000000000002</v>
      </c>
      <c r="N169" s="228">
        <v>196035</v>
      </c>
      <c r="O169" s="228">
        <v>17.79</v>
      </c>
      <c r="P169" s="228">
        <v>281893</v>
      </c>
      <c r="Q169" s="228">
        <v>16.23</v>
      </c>
      <c r="R169" s="228">
        <v>220741</v>
      </c>
      <c r="S169" s="229">
        <v>16.440000000000001</v>
      </c>
    </row>
    <row r="170" spans="2:19" x14ac:dyDescent="0.3">
      <c r="B170" s="226" t="s">
        <v>101</v>
      </c>
      <c r="C170" s="194">
        <v>16764</v>
      </c>
      <c r="D170" s="194">
        <v>19972</v>
      </c>
      <c r="E170" s="194">
        <v>15647</v>
      </c>
      <c r="F170" s="194">
        <v>14563</v>
      </c>
      <c r="G170" s="194">
        <v>13628</v>
      </c>
      <c r="H170" s="192"/>
      <c r="I170" s="227" t="s">
        <v>101</v>
      </c>
      <c r="J170" s="228">
        <v>85041</v>
      </c>
      <c r="K170" s="228">
        <v>19.079999999999998</v>
      </c>
      <c r="L170" s="228">
        <v>93593</v>
      </c>
      <c r="M170" s="228">
        <v>18.559999999999999</v>
      </c>
      <c r="N170" s="228">
        <v>92501</v>
      </c>
      <c r="O170" s="228">
        <v>21.35</v>
      </c>
      <c r="P170" s="228">
        <v>139254</v>
      </c>
      <c r="Q170" s="228">
        <v>17.52</v>
      </c>
      <c r="R170" s="228">
        <v>108986</v>
      </c>
      <c r="S170" s="229">
        <v>18.46</v>
      </c>
    </row>
    <row r="171" spans="2:19" x14ac:dyDescent="0.3">
      <c r="B171" s="226" t="s">
        <v>63</v>
      </c>
      <c r="C171" s="194">
        <v>9209</v>
      </c>
      <c r="D171" s="194">
        <v>12448</v>
      </c>
      <c r="E171" s="194">
        <v>10169</v>
      </c>
      <c r="F171" s="194">
        <v>10695</v>
      </c>
      <c r="G171" s="194">
        <v>9575</v>
      </c>
      <c r="H171" s="192"/>
      <c r="I171" s="227" t="s">
        <v>63</v>
      </c>
      <c r="J171" s="228">
        <v>66344</v>
      </c>
      <c r="K171" s="228">
        <v>24.75</v>
      </c>
      <c r="L171" s="228">
        <v>109069</v>
      </c>
      <c r="M171" s="228">
        <v>28.8</v>
      </c>
      <c r="N171" s="228">
        <v>83855</v>
      </c>
      <c r="O171" s="228">
        <v>33.72</v>
      </c>
      <c r="P171" s="228">
        <v>166903</v>
      </c>
      <c r="Q171" s="228">
        <v>21.36</v>
      </c>
      <c r="R171" s="228">
        <v>80017</v>
      </c>
      <c r="S171" s="229">
        <v>16.95</v>
      </c>
    </row>
    <row r="172" spans="2:19" x14ac:dyDescent="0.3">
      <c r="B172" s="226" t="s">
        <v>0</v>
      </c>
      <c r="C172" s="194">
        <v>411710</v>
      </c>
      <c r="D172" s="194">
        <v>416774</v>
      </c>
      <c r="E172" s="194">
        <v>376241</v>
      </c>
      <c r="F172" s="194">
        <v>336250</v>
      </c>
      <c r="G172" s="194">
        <v>370778</v>
      </c>
      <c r="H172" s="192"/>
      <c r="I172" s="227" t="s">
        <v>0</v>
      </c>
      <c r="J172" s="228">
        <v>1187488</v>
      </c>
      <c r="K172" s="228">
        <v>15.92</v>
      </c>
      <c r="L172" s="228">
        <v>1264318</v>
      </c>
      <c r="M172" s="228">
        <v>15.76</v>
      </c>
      <c r="N172" s="228">
        <v>1282166</v>
      </c>
      <c r="O172" s="228">
        <v>15.86</v>
      </c>
      <c r="P172" s="228">
        <v>1571612</v>
      </c>
      <c r="Q172" s="228">
        <v>14.97</v>
      </c>
      <c r="R172" s="228">
        <v>1271872</v>
      </c>
      <c r="S172" s="229">
        <v>13.6</v>
      </c>
    </row>
    <row r="173" spans="2:19" x14ac:dyDescent="0.3">
      <c r="B173" s="230"/>
      <c r="C173" s="231"/>
      <c r="D173" s="231"/>
      <c r="E173" s="231"/>
      <c r="F173" s="231"/>
      <c r="G173" s="231"/>
      <c r="H173" s="192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2"/>
    </row>
    <row r="174" spans="2:19" x14ac:dyDescent="0.3">
      <c r="B174" s="226" t="s">
        <v>38</v>
      </c>
      <c r="C174" s="227" t="s">
        <v>55</v>
      </c>
      <c r="D174" s="227" t="s">
        <v>91</v>
      </c>
      <c r="E174" s="227"/>
      <c r="F174" s="227"/>
      <c r="G174" s="227"/>
      <c r="H174" s="192"/>
      <c r="I174" s="227" t="s">
        <v>38</v>
      </c>
      <c r="J174" s="227" t="s">
        <v>55</v>
      </c>
      <c r="K174" s="227"/>
      <c r="L174" s="227" t="s">
        <v>91</v>
      </c>
      <c r="M174" s="227"/>
      <c r="N174" s="227"/>
      <c r="O174" s="227"/>
      <c r="P174" s="227"/>
      <c r="Q174" s="227"/>
      <c r="R174" s="227"/>
      <c r="S174" s="215"/>
    </row>
    <row r="175" spans="2:19" x14ac:dyDescent="0.3">
      <c r="B175" s="226"/>
      <c r="C175" s="227" t="str">
        <f>$C$43</f>
        <v>2022-26</v>
      </c>
      <c r="D175" s="227" t="str">
        <f>$D$43</f>
        <v>2027-31</v>
      </c>
      <c r="E175" s="227" t="str">
        <f>$E$43</f>
        <v>2032-36</v>
      </c>
      <c r="F175" s="227" t="str">
        <f>$F$43</f>
        <v>2037-41</v>
      </c>
      <c r="G175" s="227" t="str">
        <f>$G$43</f>
        <v>2042-46</v>
      </c>
      <c r="H175" s="192"/>
      <c r="I175" s="227"/>
      <c r="J175" s="227" t="str">
        <f>$J$43</f>
        <v>2022-26</v>
      </c>
      <c r="K175" s="227" t="str">
        <f>$K$43</f>
        <v>SE%</v>
      </c>
      <c r="L175" s="227" t="str">
        <f>$L$43</f>
        <v>2027-31</v>
      </c>
      <c r="M175" s="227" t="str">
        <f>$M$43</f>
        <v>SE%</v>
      </c>
      <c r="N175" s="227" t="str">
        <f>$N$43</f>
        <v>2032-36</v>
      </c>
      <c r="O175" s="227" t="str">
        <f>$O$43</f>
        <v>SE%</v>
      </c>
      <c r="P175" s="227" t="str">
        <f>$P$43</f>
        <v>2037-41</v>
      </c>
      <c r="Q175" s="227" t="str">
        <f>$Q$43</f>
        <v>SE%</v>
      </c>
      <c r="R175" s="227" t="str">
        <f>$R$43</f>
        <v>2042-46</v>
      </c>
      <c r="S175" s="215" t="str">
        <f>$S$43</f>
        <v>SE%</v>
      </c>
    </row>
    <row r="176" spans="2:19" x14ac:dyDescent="0.3">
      <c r="B176" s="226" t="s">
        <v>62</v>
      </c>
      <c r="C176" s="154">
        <v>102828</v>
      </c>
      <c r="D176" s="154">
        <v>73980</v>
      </c>
      <c r="E176" s="154">
        <v>63355</v>
      </c>
      <c r="F176" s="154">
        <v>51475</v>
      </c>
      <c r="G176" s="154">
        <v>58928</v>
      </c>
      <c r="H176" s="192"/>
      <c r="I176" s="227" t="s">
        <v>62</v>
      </c>
      <c r="J176" s="228">
        <v>25921</v>
      </c>
      <c r="K176" s="228">
        <v>35.43</v>
      </c>
      <c r="L176" s="228">
        <v>45291</v>
      </c>
      <c r="M176" s="228">
        <v>26.32</v>
      </c>
      <c r="N176" s="228">
        <v>78152</v>
      </c>
      <c r="O176" s="228">
        <v>18.02</v>
      </c>
      <c r="P176" s="228">
        <v>98579</v>
      </c>
      <c r="Q176" s="228">
        <v>15.67</v>
      </c>
      <c r="R176" s="228">
        <v>114725</v>
      </c>
      <c r="S176" s="229">
        <v>14.96</v>
      </c>
    </row>
    <row r="177" spans="2:19" x14ac:dyDescent="0.3">
      <c r="B177" s="226" t="s">
        <v>96</v>
      </c>
      <c r="C177" s="154">
        <v>47458</v>
      </c>
      <c r="D177" s="154">
        <v>36721</v>
      </c>
      <c r="E177" s="154">
        <v>30795</v>
      </c>
      <c r="F177" s="154">
        <v>24326</v>
      </c>
      <c r="G177" s="154">
        <v>20938</v>
      </c>
      <c r="H177" s="192"/>
      <c r="I177" s="227" t="s">
        <v>96</v>
      </c>
      <c r="J177" s="228">
        <v>11960</v>
      </c>
      <c r="K177" s="228">
        <v>31.63</v>
      </c>
      <c r="L177" s="228">
        <v>27106</v>
      </c>
      <c r="M177" s="228">
        <v>29.54</v>
      </c>
      <c r="N177" s="228">
        <v>48313</v>
      </c>
      <c r="O177" s="228">
        <v>19.829999999999998</v>
      </c>
      <c r="P177" s="228">
        <v>57120</v>
      </c>
      <c r="Q177" s="228">
        <v>16.95</v>
      </c>
      <c r="R177" s="228">
        <v>65577</v>
      </c>
      <c r="S177" s="229">
        <v>16.95</v>
      </c>
    </row>
    <row r="178" spans="2:19" x14ac:dyDescent="0.3">
      <c r="B178" s="226" t="s">
        <v>97</v>
      </c>
      <c r="C178" s="154">
        <v>50548</v>
      </c>
      <c r="D178" s="154">
        <v>40492</v>
      </c>
      <c r="E178" s="154">
        <v>34570</v>
      </c>
      <c r="F178" s="154">
        <v>28195</v>
      </c>
      <c r="G178" s="154">
        <v>21937</v>
      </c>
      <c r="H178" s="192"/>
      <c r="I178" s="227" t="s">
        <v>97</v>
      </c>
      <c r="J178" s="228">
        <v>15589</v>
      </c>
      <c r="K178" s="228">
        <v>28.57</v>
      </c>
      <c r="L178" s="228">
        <v>35840</v>
      </c>
      <c r="M178" s="228">
        <v>30.08</v>
      </c>
      <c r="N178" s="228">
        <v>61427</v>
      </c>
      <c r="O178" s="228">
        <v>20.13</v>
      </c>
      <c r="P178" s="228">
        <v>76443</v>
      </c>
      <c r="Q178" s="228">
        <v>17.170000000000002</v>
      </c>
      <c r="R178" s="228">
        <v>83052</v>
      </c>
      <c r="S178" s="229">
        <v>15.87</v>
      </c>
    </row>
    <row r="179" spans="2:19" x14ac:dyDescent="0.3">
      <c r="B179" s="226" t="s">
        <v>98</v>
      </c>
      <c r="C179" s="154">
        <v>149493</v>
      </c>
      <c r="D179" s="154">
        <v>127028</v>
      </c>
      <c r="E179" s="154">
        <v>110199</v>
      </c>
      <c r="F179" s="154">
        <v>95647</v>
      </c>
      <c r="G179" s="154">
        <v>70121</v>
      </c>
      <c r="H179" s="192"/>
      <c r="I179" s="227" t="s">
        <v>98</v>
      </c>
      <c r="J179" s="228">
        <v>64219</v>
      </c>
      <c r="K179" s="228">
        <v>25.72</v>
      </c>
      <c r="L179" s="228">
        <v>159961</v>
      </c>
      <c r="M179" s="228">
        <v>27.51</v>
      </c>
      <c r="N179" s="228">
        <v>254505</v>
      </c>
      <c r="O179" s="228">
        <v>20.399999999999999</v>
      </c>
      <c r="P179" s="228">
        <v>307854</v>
      </c>
      <c r="Q179" s="228">
        <v>16.96</v>
      </c>
      <c r="R179" s="228">
        <v>313417</v>
      </c>
      <c r="S179" s="229">
        <v>15.46</v>
      </c>
    </row>
    <row r="180" spans="2:19" x14ac:dyDescent="0.3">
      <c r="B180" s="226" t="s">
        <v>99</v>
      </c>
      <c r="C180" s="154">
        <v>120390</v>
      </c>
      <c r="D180" s="154">
        <v>109290</v>
      </c>
      <c r="E180" s="154">
        <v>100540</v>
      </c>
      <c r="F180" s="154">
        <v>89298</v>
      </c>
      <c r="G180" s="154">
        <v>69530</v>
      </c>
      <c r="H180" s="192"/>
      <c r="I180" s="227" t="s">
        <v>99</v>
      </c>
      <c r="J180" s="228">
        <v>106422</v>
      </c>
      <c r="K180" s="228">
        <v>25.58</v>
      </c>
      <c r="L180" s="228">
        <v>236469</v>
      </c>
      <c r="M180" s="228">
        <v>27.45</v>
      </c>
      <c r="N180" s="228">
        <v>337456</v>
      </c>
      <c r="O180" s="228">
        <v>20.260000000000002</v>
      </c>
      <c r="P180" s="228">
        <v>417018</v>
      </c>
      <c r="Q180" s="228">
        <v>16.670000000000002</v>
      </c>
      <c r="R180" s="228">
        <v>395047</v>
      </c>
      <c r="S180" s="229">
        <v>17.71</v>
      </c>
    </row>
    <row r="181" spans="2:19" x14ac:dyDescent="0.3">
      <c r="B181" s="226" t="s">
        <v>100</v>
      </c>
      <c r="C181" s="154">
        <v>32406</v>
      </c>
      <c r="D181" s="154">
        <v>29677</v>
      </c>
      <c r="E181" s="154">
        <v>29336</v>
      </c>
      <c r="F181" s="154">
        <v>24571</v>
      </c>
      <c r="G181" s="154">
        <v>21407</v>
      </c>
      <c r="H181" s="192"/>
      <c r="I181" s="227" t="s">
        <v>100</v>
      </c>
      <c r="J181" s="228">
        <v>51240</v>
      </c>
      <c r="K181" s="228">
        <v>27.65</v>
      </c>
      <c r="L181" s="228">
        <v>99683</v>
      </c>
      <c r="M181" s="228">
        <v>30.05</v>
      </c>
      <c r="N181" s="228">
        <v>142842</v>
      </c>
      <c r="O181" s="228">
        <v>22.09</v>
      </c>
      <c r="P181" s="228">
        <v>175761</v>
      </c>
      <c r="Q181" s="228">
        <v>17.899999999999999</v>
      </c>
      <c r="R181" s="228">
        <v>163256</v>
      </c>
      <c r="S181" s="229">
        <v>22.81</v>
      </c>
    </row>
    <row r="182" spans="2:19" x14ac:dyDescent="0.3">
      <c r="B182" s="226" t="s">
        <v>101</v>
      </c>
      <c r="C182" s="154">
        <v>10021</v>
      </c>
      <c r="D182" s="154">
        <v>8606</v>
      </c>
      <c r="E182" s="154">
        <v>8847</v>
      </c>
      <c r="F182" s="154">
        <v>7422</v>
      </c>
      <c r="G182" s="154">
        <v>7533</v>
      </c>
      <c r="H182" s="192"/>
      <c r="I182" s="227" t="s">
        <v>101</v>
      </c>
      <c r="J182" s="228">
        <v>22963</v>
      </c>
      <c r="K182" s="228">
        <v>30.52</v>
      </c>
      <c r="L182" s="228">
        <v>42287</v>
      </c>
      <c r="M182" s="228">
        <v>34.75</v>
      </c>
      <c r="N182" s="228">
        <v>57506</v>
      </c>
      <c r="O182" s="228">
        <v>27.67</v>
      </c>
      <c r="P182" s="228">
        <v>76065</v>
      </c>
      <c r="Q182" s="228">
        <v>19.91</v>
      </c>
      <c r="R182" s="228">
        <v>73905</v>
      </c>
      <c r="S182" s="229">
        <v>28.53</v>
      </c>
    </row>
    <row r="183" spans="2:19" x14ac:dyDescent="0.3">
      <c r="B183" s="226" t="s">
        <v>63</v>
      </c>
      <c r="C183" s="154">
        <v>4914</v>
      </c>
      <c r="D183" s="154">
        <v>5450</v>
      </c>
      <c r="E183" s="154">
        <v>3004</v>
      </c>
      <c r="F183" s="154">
        <v>3089</v>
      </c>
      <c r="G183" s="154">
        <v>4565</v>
      </c>
      <c r="H183" s="192"/>
      <c r="I183" s="227" t="s">
        <v>63</v>
      </c>
      <c r="J183" s="228">
        <v>26484</v>
      </c>
      <c r="K183" s="228">
        <v>36.76</v>
      </c>
      <c r="L183" s="228">
        <v>33182</v>
      </c>
      <c r="M183" s="228">
        <v>29.81</v>
      </c>
      <c r="N183" s="228">
        <v>42776</v>
      </c>
      <c r="O183" s="228">
        <v>46.18</v>
      </c>
      <c r="P183" s="228">
        <v>22838</v>
      </c>
      <c r="Q183" s="228">
        <v>22.4</v>
      </c>
      <c r="R183" s="228">
        <v>39137</v>
      </c>
      <c r="S183" s="229">
        <v>24.74</v>
      </c>
    </row>
    <row r="184" spans="2:19" x14ac:dyDescent="0.3">
      <c r="B184" s="226" t="s">
        <v>0</v>
      </c>
      <c r="C184" s="154">
        <v>518056</v>
      </c>
      <c r="D184" s="154">
        <v>431245</v>
      </c>
      <c r="E184" s="154">
        <v>380647</v>
      </c>
      <c r="F184" s="154">
        <v>324023</v>
      </c>
      <c r="G184" s="154">
        <v>274960</v>
      </c>
      <c r="H184" s="192"/>
      <c r="I184" s="227" t="s">
        <v>0</v>
      </c>
      <c r="J184" s="228">
        <v>324798</v>
      </c>
      <c r="K184" s="228">
        <v>23.21</v>
      </c>
      <c r="L184" s="228">
        <v>679818</v>
      </c>
      <c r="M184" s="228">
        <v>25.04</v>
      </c>
      <c r="N184" s="228">
        <v>1022976</v>
      </c>
      <c r="O184" s="228">
        <v>19.059999999999999</v>
      </c>
      <c r="P184" s="228">
        <v>1231677</v>
      </c>
      <c r="Q184" s="228">
        <v>15.67</v>
      </c>
      <c r="R184" s="228">
        <v>1248116</v>
      </c>
      <c r="S184" s="229">
        <v>15.71</v>
      </c>
    </row>
    <row r="185" spans="2:19" x14ac:dyDescent="0.3">
      <c r="B185" s="230"/>
      <c r="C185" s="231"/>
      <c r="D185" s="231"/>
      <c r="E185" s="231"/>
      <c r="F185" s="231"/>
      <c r="G185" s="231"/>
      <c r="H185" s="192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2"/>
    </row>
    <row r="186" spans="2:19" x14ac:dyDescent="0.3">
      <c r="B186" s="226" t="s">
        <v>41</v>
      </c>
      <c r="C186" s="227" t="s">
        <v>55</v>
      </c>
      <c r="D186" s="227" t="s">
        <v>91</v>
      </c>
      <c r="E186" s="227"/>
      <c r="F186" s="227"/>
      <c r="G186" s="227"/>
      <c r="H186" s="192"/>
      <c r="I186" s="227" t="s">
        <v>41</v>
      </c>
      <c r="J186" s="227" t="s">
        <v>55</v>
      </c>
      <c r="K186" s="227"/>
      <c r="L186" s="227" t="s">
        <v>91</v>
      </c>
      <c r="M186" s="227"/>
      <c r="N186" s="227"/>
      <c r="O186" s="227"/>
      <c r="P186" s="227"/>
      <c r="Q186" s="227"/>
      <c r="R186" s="227"/>
      <c r="S186" s="215"/>
    </row>
    <row r="187" spans="2:19" x14ac:dyDescent="0.3">
      <c r="B187" s="226"/>
      <c r="C187" s="227" t="str">
        <f>$C$43</f>
        <v>2022-26</v>
      </c>
      <c r="D187" s="227" t="str">
        <f>$D$43</f>
        <v>2027-31</v>
      </c>
      <c r="E187" s="227" t="str">
        <f>$E$43</f>
        <v>2032-36</v>
      </c>
      <c r="F187" s="227" t="str">
        <f>$F$43</f>
        <v>2037-41</v>
      </c>
      <c r="G187" s="227" t="str">
        <f>$G$43</f>
        <v>2042-46</v>
      </c>
      <c r="H187" s="192"/>
      <c r="I187" s="227"/>
      <c r="J187" s="227" t="str">
        <f>$J$43</f>
        <v>2022-26</v>
      </c>
      <c r="K187" s="227" t="str">
        <f>$K$43</f>
        <v>SE%</v>
      </c>
      <c r="L187" s="227" t="str">
        <f>$L$43</f>
        <v>2027-31</v>
      </c>
      <c r="M187" s="227" t="str">
        <f>$M$43</f>
        <v>SE%</v>
      </c>
      <c r="N187" s="227" t="str">
        <f>$N$43</f>
        <v>2032-36</v>
      </c>
      <c r="O187" s="227" t="str">
        <f>$O$43</f>
        <v>SE%</v>
      </c>
      <c r="P187" s="227" t="str">
        <f>$P$43</f>
        <v>2037-41</v>
      </c>
      <c r="Q187" s="227" t="str">
        <f>$Q$43</f>
        <v>SE%</v>
      </c>
      <c r="R187" s="227" t="str">
        <f>$R$43</f>
        <v>2042-46</v>
      </c>
      <c r="S187" s="215" t="str">
        <f>$S$43</f>
        <v>SE%</v>
      </c>
    </row>
    <row r="188" spans="2:19" x14ac:dyDescent="0.3">
      <c r="B188" s="226" t="s">
        <v>62</v>
      </c>
      <c r="C188" s="194">
        <v>224358</v>
      </c>
      <c r="D188" s="194">
        <v>182024</v>
      </c>
      <c r="E188" s="194">
        <v>150293</v>
      </c>
      <c r="F188" s="194">
        <v>108252</v>
      </c>
      <c r="G188" s="194">
        <v>154493</v>
      </c>
      <c r="H188" s="192"/>
      <c r="I188" s="227" t="s">
        <v>62</v>
      </c>
      <c r="J188" s="228">
        <v>91216</v>
      </c>
      <c r="K188" s="228">
        <v>15.14</v>
      </c>
      <c r="L188" s="228">
        <v>147958</v>
      </c>
      <c r="M188" s="228">
        <v>14.64</v>
      </c>
      <c r="N188" s="228">
        <v>236520</v>
      </c>
      <c r="O188" s="228">
        <v>12.21</v>
      </c>
      <c r="P188" s="228">
        <v>252939</v>
      </c>
      <c r="Q188" s="228">
        <v>12.28</v>
      </c>
      <c r="R188" s="228">
        <v>205540</v>
      </c>
      <c r="S188" s="229">
        <v>15.53</v>
      </c>
    </row>
    <row r="189" spans="2:19" x14ac:dyDescent="0.3">
      <c r="B189" s="226" t="s">
        <v>96</v>
      </c>
      <c r="C189" s="194">
        <v>113237</v>
      </c>
      <c r="D189" s="194">
        <v>101236</v>
      </c>
      <c r="E189" s="194">
        <v>84728</v>
      </c>
      <c r="F189" s="194">
        <v>60999</v>
      </c>
      <c r="G189" s="194">
        <v>70491</v>
      </c>
      <c r="H189" s="192"/>
      <c r="I189" s="227" t="s">
        <v>96</v>
      </c>
      <c r="J189" s="228">
        <v>51355</v>
      </c>
      <c r="K189" s="228">
        <v>17.11</v>
      </c>
      <c r="L189" s="228">
        <v>85491</v>
      </c>
      <c r="M189" s="228">
        <v>16.12</v>
      </c>
      <c r="N189" s="228">
        <v>145632</v>
      </c>
      <c r="O189" s="228">
        <v>13.33</v>
      </c>
      <c r="P189" s="228">
        <v>154040</v>
      </c>
      <c r="Q189" s="228">
        <v>12.83</v>
      </c>
      <c r="R189" s="228">
        <v>123983</v>
      </c>
      <c r="S189" s="229">
        <v>12.83</v>
      </c>
    </row>
    <row r="190" spans="2:19" x14ac:dyDescent="0.3">
      <c r="B190" s="226" t="s">
        <v>97</v>
      </c>
      <c r="C190" s="194">
        <v>125837</v>
      </c>
      <c r="D190" s="194">
        <v>118091</v>
      </c>
      <c r="E190" s="194">
        <v>102008</v>
      </c>
      <c r="F190" s="194">
        <v>75792</v>
      </c>
      <c r="G190" s="194">
        <v>80171</v>
      </c>
      <c r="H190" s="192"/>
      <c r="I190" s="227" t="s">
        <v>97</v>
      </c>
      <c r="J190" s="228">
        <v>74408</v>
      </c>
      <c r="K190" s="228">
        <v>17.899999999999999</v>
      </c>
      <c r="L190" s="228">
        <v>120180</v>
      </c>
      <c r="M190" s="228">
        <v>16.54</v>
      </c>
      <c r="N190" s="228">
        <v>202394</v>
      </c>
      <c r="O190" s="228">
        <v>13.01</v>
      </c>
      <c r="P190" s="228">
        <v>207779</v>
      </c>
      <c r="Q190" s="228">
        <v>12.45</v>
      </c>
      <c r="R190" s="228">
        <v>160081</v>
      </c>
      <c r="S190" s="229">
        <v>13.77</v>
      </c>
    </row>
    <row r="191" spans="2:19" x14ac:dyDescent="0.3">
      <c r="B191" s="226" t="s">
        <v>98</v>
      </c>
      <c r="C191" s="194">
        <v>381925</v>
      </c>
      <c r="D191" s="194">
        <v>377584</v>
      </c>
      <c r="E191" s="194">
        <v>350774</v>
      </c>
      <c r="F191" s="194">
        <v>269575</v>
      </c>
      <c r="G191" s="194">
        <v>260689</v>
      </c>
      <c r="H191" s="192"/>
      <c r="I191" s="227" t="s">
        <v>98</v>
      </c>
      <c r="J191" s="228">
        <v>332808</v>
      </c>
      <c r="K191" s="228">
        <v>17.75</v>
      </c>
      <c r="L191" s="228">
        <v>526985</v>
      </c>
      <c r="M191" s="228">
        <v>15.83</v>
      </c>
      <c r="N191" s="228">
        <v>880240</v>
      </c>
      <c r="O191" s="228">
        <v>12.64</v>
      </c>
      <c r="P191" s="228">
        <v>871758</v>
      </c>
      <c r="Q191" s="228">
        <v>11.99</v>
      </c>
      <c r="R191" s="228">
        <v>677285</v>
      </c>
      <c r="S191" s="229">
        <v>12.84</v>
      </c>
    </row>
    <row r="192" spans="2:19" x14ac:dyDescent="0.3">
      <c r="B192" s="226" t="s">
        <v>99</v>
      </c>
      <c r="C192" s="194">
        <v>297864</v>
      </c>
      <c r="D192" s="194">
        <v>306760</v>
      </c>
      <c r="E192" s="194">
        <v>294153</v>
      </c>
      <c r="F192" s="194">
        <v>243031</v>
      </c>
      <c r="G192" s="194">
        <v>222782</v>
      </c>
      <c r="H192" s="192"/>
      <c r="I192" s="227" t="s">
        <v>99</v>
      </c>
      <c r="J192" s="228">
        <v>450798</v>
      </c>
      <c r="K192" s="228">
        <v>17.41</v>
      </c>
      <c r="L192" s="228">
        <v>781664</v>
      </c>
      <c r="M192" s="228">
        <v>15.15</v>
      </c>
      <c r="N192" s="228">
        <v>1309113</v>
      </c>
      <c r="O192" s="228">
        <v>11.57</v>
      </c>
      <c r="P192" s="228">
        <v>1303723</v>
      </c>
      <c r="Q192" s="228">
        <v>11.36</v>
      </c>
      <c r="R192" s="228">
        <v>925788</v>
      </c>
      <c r="S192" s="229">
        <v>12.11</v>
      </c>
    </row>
    <row r="193" spans="2:19" x14ac:dyDescent="0.3">
      <c r="B193" s="226" t="s">
        <v>100</v>
      </c>
      <c r="C193" s="194">
        <v>74068</v>
      </c>
      <c r="D193" s="194">
        <v>81093</v>
      </c>
      <c r="E193" s="194">
        <v>74242</v>
      </c>
      <c r="F193" s="194">
        <v>64188</v>
      </c>
      <c r="G193" s="194">
        <v>53323</v>
      </c>
      <c r="H193" s="192"/>
      <c r="I193" s="227" t="s">
        <v>100</v>
      </c>
      <c r="J193" s="228">
        <v>183051</v>
      </c>
      <c r="K193" s="228">
        <v>20.76</v>
      </c>
      <c r="L193" s="228">
        <v>349161</v>
      </c>
      <c r="M193" s="228">
        <v>16.41</v>
      </c>
      <c r="N193" s="228">
        <v>580602</v>
      </c>
      <c r="O193" s="228">
        <v>11.54</v>
      </c>
      <c r="P193" s="228">
        <v>600726</v>
      </c>
      <c r="Q193" s="228">
        <v>11.75</v>
      </c>
      <c r="R193" s="228">
        <v>400990</v>
      </c>
      <c r="S193" s="229">
        <v>12.75</v>
      </c>
    </row>
    <row r="194" spans="2:19" x14ac:dyDescent="0.3">
      <c r="B194" s="226" t="s">
        <v>101</v>
      </c>
      <c r="C194" s="194">
        <v>21047</v>
      </c>
      <c r="D194" s="194">
        <v>23353</v>
      </c>
      <c r="E194" s="194">
        <v>21430</v>
      </c>
      <c r="F194" s="194">
        <v>20729</v>
      </c>
      <c r="G194" s="194">
        <v>15002</v>
      </c>
      <c r="H194" s="192"/>
      <c r="I194" s="227" t="s">
        <v>101</v>
      </c>
      <c r="J194" s="228">
        <v>82900</v>
      </c>
      <c r="K194" s="228">
        <v>24.11</v>
      </c>
      <c r="L194" s="228">
        <v>159984</v>
      </c>
      <c r="M194" s="228">
        <v>18.62</v>
      </c>
      <c r="N194" s="228">
        <v>257065</v>
      </c>
      <c r="O194" s="228">
        <v>12.91</v>
      </c>
      <c r="P194" s="228">
        <v>269169</v>
      </c>
      <c r="Q194" s="228">
        <v>13.75</v>
      </c>
      <c r="R194" s="228">
        <v>173690</v>
      </c>
      <c r="S194" s="229">
        <v>14.68</v>
      </c>
    </row>
    <row r="195" spans="2:19" x14ac:dyDescent="0.3">
      <c r="B195" s="226" t="s">
        <v>63</v>
      </c>
      <c r="C195" s="194">
        <v>8566</v>
      </c>
      <c r="D195" s="194">
        <v>13912</v>
      </c>
      <c r="E195" s="194">
        <v>11177</v>
      </c>
      <c r="F195" s="194">
        <v>9689</v>
      </c>
      <c r="G195" s="194">
        <v>7650</v>
      </c>
      <c r="H195" s="192"/>
      <c r="I195" s="227" t="s">
        <v>63</v>
      </c>
      <c r="J195" s="228">
        <v>50382</v>
      </c>
      <c r="K195" s="228">
        <v>23.39</v>
      </c>
      <c r="L195" s="228">
        <v>105757</v>
      </c>
      <c r="M195" s="228">
        <v>20.83</v>
      </c>
      <c r="N195" s="228">
        <v>145710</v>
      </c>
      <c r="O195" s="228">
        <v>22.34</v>
      </c>
      <c r="P195" s="228">
        <v>150777</v>
      </c>
      <c r="Q195" s="228">
        <v>16.7</v>
      </c>
      <c r="R195" s="228">
        <v>111156</v>
      </c>
      <c r="S195" s="229">
        <v>16.8</v>
      </c>
    </row>
    <row r="196" spans="2:19" x14ac:dyDescent="0.3">
      <c r="B196" s="226" t="s">
        <v>0</v>
      </c>
      <c r="C196" s="194">
        <v>1246903</v>
      </c>
      <c r="D196" s="194">
        <v>1204056</v>
      </c>
      <c r="E196" s="194">
        <v>1088805</v>
      </c>
      <c r="F196" s="194">
        <v>852253</v>
      </c>
      <c r="G196" s="194">
        <v>864601</v>
      </c>
      <c r="H196" s="192"/>
      <c r="I196" s="227" t="s">
        <v>0</v>
      </c>
      <c r="J196" s="228">
        <v>1316917</v>
      </c>
      <c r="K196" s="228">
        <v>16.600000000000001</v>
      </c>
      <c r="L196" s="228">
        <v>2277180</v>
      </c>
      <c r="M196" s="228">
        <v>14.36</v>
      </c>
      <c r="N196" s="228">
        <v>3757277</v>
      </c>
      <c r="O196" s="228">
        <v>11.16</v>
      </c>
      <c r="P196" s="228">
        <v>3810911</v>
      </c>
      <c r="Q196" s="228">
        <v>10.79</v>
      </c>
      <c r="R196" s="228">
        <v>2778513</v>
      </c>
      <c r="S196" s="229">
        <v>11.39</v>
      </c>
    </row>
    <row r="197" spans="2:19" x14ac:dyDescent="0.3">
      <c r="B197" s="190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5"/>
    </row>
    <row r="198" spans="2:19" x14ac:dyDescent="0.3">
      <c r="B198" s="226" t="s">
        <v>42</v>
      </c>
      <c r="C198" s="227" t="s">
        <v>55</v>
      </c>
      <c r="D198" s="227" t="s">
        <v>91</v>
      </c>
      <c r="E198" s="227"/>
      <c r="F198" s="227"/>
      <c r="G198" s="227"/>
      <c r="H198" s="192"/>
      <c r="I198" s="227" t="s">
        <v>42</v>
      </c>
      <c r="J198" s="227" t="s">
        <v>55</v>
      </c>
      <c r="K198" s="227"/>
      <c r="L198" s="227" t="s">
        <v>91</v>
      </c>
      <c r="M198" s="227"/>
      <c r="N198" s="227"/>
      <c r="O198" s="227"/>
      <c r="P198" s="227"/>
      <c r="Q198" s="227"/>
      <c r="R198" s="227"/>
      <c r="S198" s="215"/>
    </row>
    <row r="199" spans="2:19" x14ac:dyDescent="0.3">
      <c r="B199" s="226"/>
      <c r="C199" s="227" t="str">
        <f>$C$43</f>
        <v>2022-26</v>
      </c>
      <c r="D199" s="227" t="str">
        <f>$D$43</f>
        <v>2027-31</v>
      </c>
      <c r="E199" s="227" t="str">
        <f>$E$43</f>
        <v>2032-36</v>
      </c>
      <c r="F199" s="227" t="str">
        <f>$F$43</f>
        <v>2037-41</v>
      </c>
      <c r="G199" s="227" t="str">
        <f>$G$43</f>
        <v>2042-46</v>
      </c>
      <c r="H199" s="192"/>
      <c r="I199" s="227"/>
      <c r="J199" s="227" t="str">
        <f>$J$43</f>
        <v>2022-26</v>
      </c>
      <c r="K199" s="227" t="str">
        <f>$K$43</f>
        <v>SE%</v>
      </c>
      <c r="L199" s="227" t="str">
        <f>$L$43</f>
        <v>2027-31</v>
      </c>
      <c r="M199" s="227" t="str">
        <f>$M$43</f>
        <v>SE%</v>
      </c>
      <c r="N199" s="227" t="str">
        <f>$N$43</f>
        <v>2032-36</v>
      </c>
      <c r="O199" s="227" t="str">
        <f>$O$43</f>
        <v>SE%</v>
      </c>
      <c r="P199" s="227" t="str">
        <f>$P$43</f>
        <v>2037-41</v>
      </c>
      <c r="Q199" s="227" t="str">
        <f>$Q$43</f>
        <v>SE%</v>
      </c>
      <c r="R199" s="227" t="str">
        <f>$R$43</f>
        <v>2042-46</v>
      </c>
      <c r="S199" s="215" t="str">
        <f>$S$43</f>
        <v>SE%</v>
      </c>
    </row>
    <row r="200" spans="2:19" x14ac:dyDescent="0.3">
      <c r="B200" s="226" t="s">
        <v>62</v>
      </c>
      <c r="C200" s="154">
        <v>227601</v>
      </c>
      <c r="D200" s="154">
        <v>197219</v>
      </c>
      <c r="E200" s="154">
        <v>153982</v>
      </c>
      <c r="F200" s="154">
        <v>159495</v>
      </c>
      <c r="G200" s="154">
        <v>165432</v>
      </c>
      <c r="H200" s="192"/>
      <c r="I200" s="227" t="s">
        <v>62</v>
      </c>
      <c r="J200" s="228">
        <v>84204</v>
      </c>
      <c r="K200" s="228">
        <v>19.809999999999999</v>
      </c>
      <c r="L200" s="228">
        <v>94520</v>
      </c>
      <c r="M200" s="228">
        <v>19.66</v>
      </c>
      <c r="N200" s="228">
        <v>148794</v>
      </c>
      <c r="O200" s="228">
        <v>15.67</v>
      </c>
      <c r="P200" s="228">
        <v>157642</v>
      </c>
      <c r="Q200" s="228">
        <v>14.22</v>
      </c>
      <c r="R200" s="228">
        <v>161477</v>
      </c>
      <c r="S200" s="229">
        <v>14.32</v>
      </c>
    </row>
    <row r="201" spans="2:19" x14ac:dyDescent="0.3">
      <c r="B201" s="226" t="s">
        <v>96</v>
      </c>
      <c r="C201" s="154">
        <v>111615</v>
      </c>
      <c r="D201" s="154">
        <v>103185</v>
      </c>
      <c r="E201" s="154">
        <v>84846</v>
      </c>
      <c r="F201" s="154">
        <v>83097</v>
      </c>
      <c r="G201" s="154">
        <v>76575</v>
      </c>
      <c r="H201" s="192"/>
      <c r="I201" s="227" t="s">
        <v>96</v>
      </c>
      <c r="J201" s="228">
        <v>53231</v>
      </c>
      <c r="K201" s="228">
        <v>21.01</v>
      </c>
      <c r="L201" s="228">
        <v>57749</v>
      </c>
      <c r="M201" s="228">
        <v>19.75</v>
      </c>
      <c r="N201" s="228">
        <v>89625</v>
      </c>
      <c r="O201" s="228">
        <v>16.190000000000001</v>
      </c>
      <c r="P201" s="228">
        <v>87571</v>
      </c>
      <c r="Q201" s="228">
        <v>15.42</v>
      </c>
      <c r="R201" s="228">
        <v>92046</v>
      </c>
      <c r="S201" s="229">
        <v>15.42</v>
      </c>
    </row>
    <row r="202" spans="2:19" x14ac:dyDescent="0.3">
      <c r="B202" s="226" t="s">
        <v>97</v>
      </c>
      <c r="C202" s="154">
        <v>123945</v>
      </c>
      <c r="D202" s="154">
        <v>118058</v>
      </c>
      <c r="E202" s="154">
        <v>101424</v>
      </c>
      <c r="F202" s="154">
        <v>96238</v>
      </c>
      <c r="G202" s="154">
        <v>84463</v>
      </c>
      <c r="H202" s="192"/>
      <c r="I202" s="227" t="s">
        <v>97</v>
      </c>
      <c r="J202" s="228">
        <v>71999</v>
      </c>
      <c r="K202" s="228">
        <v>20.79</v>
      </c>
      <c r="L202" s="228">
        <v>77961</v>
      </c>
      <c r="M202" s="228">
        <v>19.920000000000002</v>
      </c>
      <c r="N202" s="228">
        <v>118875</v>
      </c>
      <c r="O202" s="228">
        <v>16.37</v>
      </c>
      <c r="P202" s="228">
        <v>113080</v>
      </c>
      <c r="Q202" s="228">
        <v>16</v>
      </c>
      <c r="R202" s="228">
        <v>118914</v>
      </c>
      <c r="S202" s="229">
        <v>15.05</v>
      </c>
    </row>
    <row r="203" spans="2:19" x14ac:dyDescent="0.3">
      <c r="B203" s="226" t="s">
        <v>98</v>
      </c>
      <c r="C203" s="154">
        <v>376282</v>
      </c>
      <c r="D203" s="154">
        <v>370862</v>
      </c>
      <c r="E203" s="154">
        <v>344818</v>
      </c>
      <c r="F203" s="154">
        <v>316078</v>
      </c>
      <c r="G203" s="154">
        <v>258344</v>
      </c>
      <c r="H203" s="192"/>
      <c r="I203" s="227" t="s">
        <v>98</v>
      </c>
      <c r="J203" s="228">
        <v>297554</v>
      </c>
      <c r="K203" s="228">
        <v>20.88</v>
      </c>
      <c r="L203" s="228">
        <v>325713</v>
      </c>
      <c r="M203" s="228">
        <v>18.32</v>
      </c>
      <c r="N203" s="228">
        <v>472700</v>
      </c>
      <c r="O203" s="228">
        <v>15.64</v>
      </c>
      <c r="P203" s="228">
        <v>447044</v>
      </c>
      <c r="Q203" s="228">
        <v>16.100000000000001</v>
      </c>
      <c r="R203" s="228">
        <v>469273</v>
      </c>
      <c r="S203" s="229">
        <v>15.16</v>
      </c>
    </row>
    <row r="204" spans="2:19" x14ac:dyDescent="0.3">
      <c r="B204" s="226" t="s">
        <v>99</v>
      </c>
      <c r="C204" s="154">
        <v>303409</v>
      </c>
      <c r="D204" s="154">
        <v>305759</v>
      </c>
      <c r="E204" s="154">
        <v>311933</v>
      </c>
      <c r="F204" s="154">
        <v>278269</v>
      </c>
      <c r="G204" s="154">
        <v>223640</v>
      </c>
      <c r="H204" s="192"/>
      <c r="I204" s="227" t="s">
        <v>99</v>
      </c>
      <c r="J204" s="228">
        <v>420300</v>
      </c>
      <c r="K204" s="228">
        <v>20.63</v>
      </c>
      <c r="L204" s="228">
        <v>473247</v>
      </c>
      <c r="M204" s="228">
        <v>19.059999999999999</v>
      </c>
      <c r="N204" s="228">
        <v>614345</v>
      </c>
      <c r="O204" s="228">
        <v>16.12</v>
      </c>
      <c r="P204" s="228">
        <v>626639</v>
      </c>
      <c r="Q204" s="228">
        <v>15.91</v>
      </c>
      <c r="R204" s="228">
        <v>612560</v>
      </c>
      <c r="S204" s="229">
        <v>15.22</v>
      </c>
    </row>
    <row r="205" spans="2:19" x14ac:dyDescent="0.3">
      <c r="B205" s="226" t="s">
        <v>100</v>
      </c>
      <c r="C205" s="154">
        <v>79888</v>
      </c>
      <c r="D205" s="154">
        <v>81972</v>
      </c>
      <c r="E205" s="154">
        <v>89084</v>
      </c>
      <c r="F205" s="154">
        <v>77213</v>
      </c>
      <c r="G205" s="154">
        <v>62967</v>
      </c>
      <c r="H205" s="192"/>
      <c r="I205" s="227" t="s">
        <v>100</v>
      </c>
      <c r="J205" s="228">
        <v>186396</v>
      </c>
      <c r="K205" s="228">
        <v>20.78</v>
      </c>
      <c r="L205" s="228">
        <v>219785</v>
      </c>
      <c r="M205" s="228">
        <v>22.09</v>
      </c>
      <c r="N205" s="228">
        <v>266990</v>
      </c>
      <c r="O205" s="228">
        <v>18.28</v>
      </c>
      <c r="P205" s="228">
        <v>277190</v>
      </c>
      <c r="Q205" s="228">
        <v>17.399999999999999</v>
      </c>
      <c r="R205" s="228">
        <v>253252</v>
      </c>
      <c r="S205" s="229">
        <v>16.23</v>
      </c>
    </row>
    <row r="206" spans="2:19" x14ac:dyDescent="0.3">
      <c r="B206" s="226" t="s">
        <v>101</v>
      </c>
      <c r="C206" s="154">
        <v>21985</v>
      </c>
      <c r="D206" s="154">
        <v>24309</v>
      </c>
      <c r="E206" s="154">
        <v>29308</v>
      </c>
      <c r="F206" s="154">
        <v>25757</v>
      </c>
      <c r="G206" s="154">
        <v>20327</v>
      </c>
      <c r="H206" s="192"/>
      <c r="I206" s="227" t="s">
        <v>101</v>
      </c>
      <c r="J206" s="228">
        <v>77410</v>
      </c>
      <c r="K206" s="228">
        <v>24.07</v>
      </c>
      <c r="L206" s="228">
        <v>103807</v>
      </c>
      <c r="M206" s="228">
        <v>25.21</v>
      </c>
      <c r="N206" s="228">
        <v>120764</v>
      </c>
      <c r="O206" s="228">
        <v>21.09</v>
      </c>
      <c r="P206" s="228">
        <v>125704</v>
      </c>
      <c r="Q206" s="228">
        <v>20.83</v>
      </c>
      <c r="R206" s="228">
        <v>106195</v>
      </c>
      <c r="S206" s="229">
        <v>19.399999999999999</v>
      </c>
    </row>
    <row r="207" spans="2:19" x14ac:dyDescent="0.3">
      <c r="B207" s="226" t="s">
        <v>63</v>
      </c>
      <c r="C207" s="154">
        <v>6333</v>
      </c>
      <c r="D207" s="154">
        <v>9735</v>
      </c>
      <c r="E207" s="154">
        <v>10211</v>
      </c>
      <c r="F207" s="154">
        <v>9510</v>
      </c>
      <c r="G207" s="154">
        <v>7658</v>
      </c>
      <c r="H207" s="192"/>
      <c r="I207" s="227" t="s">
        <v>63</v>
      </c>
      <c r="J207" s="228">
        <v>79681</v>
      </c>
      <c r="K207" s="228">
        <v>31.63</v>
      </c>
      <c r="L207" s="228">
        <v>60077</v>
      </c>
      <c r="M207" s="228">
        <v>33.29</v>
      </c>
      <c r="N207" s="228">
        <v>66829</v>
      </c>
      <c r="O207" s="228">
        <v>28.18</v>
      </c>
      <c r="P207" s="228">
        <v>71153</v>
      </c>
      <c r="Q207" s="228">
        <v>22.81</v>
      </c>
      <c r="R207" s="228">
        <v>71495</v>
      </c>
      <c r="S207" s="229">
        <v>26.98</v>
      </c>
    </row>
    <row r="208" spans="2:19" x14ac:dyDescent="0.3">
      <c r="B208" s="226" t="s">
        <v>0</v>
      </c>
      <c r="C208" s="154">
        <v>1251054</v>
      </c>
      <c r="D208" s="154">
        <v>1211099</v>
      </c>
      <c r="E208" s="154">
        <v>1125605</v>
      </c>
      <c r="F208" s="154">
        <v>1045657</v>
      </c>
      <c r="G208" s="154">
        <v>899400</v>
      </c>
      <c r="H208" s="192"/>
      <c r="I208" s="227" t="s">
        <v>0</v>
      </c>
      <c r="J208" s="228">
        <v>1270774</v>
      </c>
      <c r="K208" s="228">
        <v>19.36</v>
      </c>
      <c r="L208" s="228">
        <v>1412859</v>
      </c>
      <c r="M208" s="228">
        <v>17.670000000000002</v>
      </c>
      <c r="N208" s="228">
        <v>1898922</v>
      </c>
      <c r="O208" s="228">
        <v>14.94</v>
      </c>
      <c r="P208" s="228">
        <v>1906022</v>
      </c>
      <c r="Q208" s="228">
        <v>14.58</v>
      </c>
      <c r="R208" s="228">
        <v>1885211</v>
      </c>
      <c r="S208" s="229">
        <v>14</v>
      </c>
    </row>
    <row r="209" spans="2:19" x14ac:dyDescent="0.3">
      <c r="B209" s="233"/>
      <c r="C209" s="234"/>
      <c r="D209" s="234"/>
      <c r="E209" s="234"/>
      <c r="F209" s="234"/>
      <c r="G209" s="234"/>
      <c r="H209" s="196"/>
      <c r="I209" s="234"/>
      <c r="J209" s="234"/>
      <c r="K209" s="234"/>
      <c r="L209" s="234"/>
      <c r="M209" s="234"/>
      <c r="N209" s="234"/>
      <c r="O209" s="234"/>
      <c r="P209" s="234"/>
      <c r="Q209" s="234"/>
      <c r="R209" s="234"/>
      <c r="S209" s="235"/>
    </row>
    <row r="210" spans="2:19" x14ac:dyDescent="0.3">
      <c r="B210" s="222" t="s">
        <v>6</v>
      </c>
      <c r="C210" s="223" t="s">
        <v>55</v>
      </c>
      <c r="D210" s="223" t="s">
        <v>91</v>
      </c>
      <c r="E210" s="223"/>
      <c r="F210" s="223"/>
      <c r="G210" s="223"/>
      <c r="H210" s="193"/>
      <c r="I210" s="224" t="s">
        <v>6</v>
      </c>
      <c r="J210" s="223" t="s">
        <v>55</v>
      </c>
      <c r="K210" s="223"/>
      <c r="L210" s="223" t="s">
        <v>91</v>
      </c>
      <c r="M210" s="223"/>
      <c r="N210" s="223"/>
      <c r="O210" s="223"/>
      <c r="P210" s="223"/>
      <c r="Q210" s="223"/>
      <c r="R210" s="223"/>
      <c r="S210" s="225"/>
    </row>
    <row r="211" spans="2:19" x14ac:dyDescent="0.3">
      <c r="B211" s="226"/>
      <c r="C211" s="227" t="s">
        <v>71</v>
      </c>
      <c r="D211" s="227" t="str">
        <f>$D$43</f>
        <v>2027-31</v>
      </c>
      <c r="E211" s="227" t="str">
        <f>$E$43</f>
        <v>2032-36</v>
      </c>
      <c r="F211" s="227" t="str">
        <f>$F$43</f>
        <v>2037-41</v>
      </c>
      <c r="G211" s="227" t="str">
        <f>$G$43</f>
        <v>2042-46</v>
      </c>
      <c r="H211" s="192"/>
      <c r="I211" s="227"/>
      <c r="J211" s="227" t="str">
        <f>$J$43</f>
        <v>2022-26</v>
      </c>
      <c r="K211" s="227" t="str">
        <f>$K$43</f>
        <v>SE%</v>
      </c>
      <c r="L211" s="227" t="str">
        <f>$L$43</f>
        <v>2027-31</v>
      </c>
      <c r="M211" s="227" t="str">
        <f>$M$43</f>
        <v>SE%</v>
      </c>
      <c r="N211" s="227" t="str">
        <f>$N$43</f>
        <v>2032-36</v>
      </c>
      <c r="O211" s="227" t="str">
        <f>$O$43</f>
        <v>SE%</v>
      </c>
      <c r="P211" s="227" t="str">
        <f>$P$43</f>
        <v>2037-41</v>
      </c>
      <c r="Q211" s="227" t="str">
        <f>$Q$43</f>
        <v>SE%</v>
      </c>
      <c r="R211" s="227" t="str">
        <f>$R$43</f>
        <v>2042-46</v>
      </c>
      <c r="S211" s="215" t="str">
        <f>$S$43</f>
        <v>SE%</v>
      </c>
    </row>
    <row r="212" spans="2:19" x14ac:dyDescent="0.3">
      <c r="B212" s="226" t="s">
        <v>62</v>
      </c>
      <c r="C212" s="194">
        <v>207997</v>
      </c>
      <c r="D212" s="194">
        <v>155942</v>
      </c>
      <c r="E212" s="194">
        <v>119247</v>
      </c>
      <c r="F212" s="194">
        <v>122458</v>
      </c>
      <c r="G212" s="194">
        <v>81714</v>
      </c>
      <c r="H212" s="192"/>
      <c r="I212" s="227" t="s">
        <v>62</v>
      </c>
      <c r="J212" s="228">
        <v>54902</v>
      </c>
      <c r="K212" s="228">
        <v>23.77</v>
      </c>
      <c r="L212" s="228">
        <v>48790</v>
      </c>
      <c r="M212" s="228">
        <v>27.24</v>
      </c>
      <c r="N212" s="228">
        <v>41912</v>
      </c>
      <c r="O212" s="228">
        <v>16.66</v>
      </c>
      <c r="P212" s="228">
        <v>68471</v>
      </c>
      <c r="Q212" s="228">
        <v>19.260000000000002</v>
      </c>
      <c r="R212" s="228">
        <v>60627</v>
      </c>
      <c r="S212" s="229">
        <v>21.31</v>
      </c>
    </row>
    <row r="213" spans="2:19" x14ac:dyDescent="0.3">
      <c r="B213" s="226" t="s">
        <v>96</v>
      </c>
      <c r="C213" s="194">
        <v>94301</v>
      </c>
      <c r="D213" s="194">
        <v>74646</v>
      </c>
      <c r="E213" s="194">
        <v>57780</v>
      </c>
      <c r="F213" s="194">
        <v>58325</v>
      </c>
      <c r="G213" s="194">
        <v>30852</v>
      </c>
      <c r="H213" s="192"/>
      <c r="I213" s="227" t="s">
        <v>96</v>
      </c>
      <c r="J213" s="228">
        <v>33105</v>
      </c>
      <c r="K213" s="228">
        <v>25.29</v>
      </c>
      <c r="L213" s="228">
        <v>28495</v>
      </c>
      <c r="M213" s="228">
        <v>30.71</v>
      </c>
      <c r="N213" s="228">
        <v>25891</v>
      </c>
      <c r="O213" s="228">
        <v>18.260000000000002</v>
      </c>
      <c r="P213" s="228">
        <v>39233</v>
      </c>
      <c r="Q213" s="228">
        <v>20.96</v>
      </c>
      <c r="R213" s="228">
        <v>30867</v>
      </c>
      <c r="S213" s="229">
        <v>20.96</v>
      </c>
    </row>
    <row r="214" spans="2:19" x14ac:dyDescent="0.3">
      <c r="B214" s="226" t="s">
        <v>97</v>
      </c>
      <c r="C214" s="194">
        <v>103274</v>
      </c>
      <c r="D214" s="194">
        <v>84282</v>
      </c>
      <c r="E214" s="194">
        <v>67925</v>
      </c>
      <c r="F214" s="194">
        <v>69365</v>
      </c>
      <c r="G214" s="194">
        <v>33751</v>
      </c>
      <c r="H214" s="192"/>
      <c r="I214" s="227" t="s">
        <v>97</v>
      </c>
      <c r="J214" s="228">
        <v>42509</v>
      </c>
      <c r="K214" s="228">
        <v>24.28</v>
      </c>
      <c r="L214" s="228">
        <v>37507</v>
      </c>
      <c r="M214" s="228">
        <v>29.67</v>
      </c>
      <c r="N214" s="228">
        <v>34797</v>
      </c>
      <c r="O214" s="228">
        <v>19.079999999999998</v>
      </c>
      <c r="P214" s="228">
        <v>49828</v>
      </c>
      <c r="Q214" s="228">
        <v>20.61</v>
      </c>
      <c r="R214" s="228">
        <v>37401</v>
      </c>
      <c r="S214" s="229">
        <v>24.07</v>
      </c>
    </row>
    <row r="215" spans="2:19" x14ac:dyDescent="0.3">
      <c r="B215" s="226" t="s">
        <v>98</v>
      </c>
      <c r="C215" s="194">
        <v>327252</v>
      </c>
      <c r="D215" s="194">
        <v>268746</v>
      </c>
      <c r="E215" s="194">
        <v>226008</v>
      </c>
      <c r="F215" s="194">
        <v>241686</v>
      </c>
      <c r="G215" s="194">
        <v>115044</v>
      </c>
      <c r="H215" s="192"/>
      <c r="I215" s="227" t="s">
        <v>98</v>
      </c>
      <c r="J215" s="228">
        <v>173175</v>
      </c>
      <c r="K215" s="228">
        <v>19</v>
      </c>
      <c r="L215" s="228">
        <v>151849</v>
      </c>
      <c r="M215" s="228">
        <v>23.63</v>
      </c>
      <c r="N215" s="228">
        <v>164994</v>
      </c>
      <c r="O215" s="228">
        <v>18.649999999999999</v>
      </c>
      <c r="P215" s="228">
        <v>200794</v>
      </c>
      <c r="Q215" s="228">
        <v>19.88</v>
      </c>
      <c r="R215" s="228">
        <v>155164</v>
      </c>
      <c r="S215" s="229">
        <v>22.38</v>
      </c>
    </row>
    <row r="216" spans="2:19" x14ac:dyDescent="0.3">
      <c r="B216" s="226" t="s">
        <v>99</v>
      </c>
      <c r="C216" s="194">
        <v>335833</v>
      </c>
      <c r="D216" s="194">
        <v>266038</v>
      </c>
      <c r="E216" s="194">
        <v>207791</v>
      </c>
      <c r="F216" s="194">
        <v>213641</v>
      </c>
      <c r="G216" s="194">
        <v>120522</v>
      </c>
      <c r="H216" s="192"/>
      <c r="I216" s="227" t="s">
        <v>99</v>
      </c>
      <c r="J216" s="228">
        <v>246528</v>
      </c>
      <c r="K216" s="228">
        <v>16.190000000000001</v>
      </c>
      <c r="L216" s="228">
        <v>202939</v>
      </c>
      <c r="M216" s="228">
        <v>16.170000000000002</v>
      </c>
      <c r="N216" s="228">
        <v>268747</v>
      </c>
      <c r="O216" s="228">
        <v>16</v>
      </c>
      <c r="P216" s="228">
        <v>277370</v>
      </c>
      <c r="Q216" s="228">
        <v>16.239999999999998</v>
      </c>
      <c r="R216" s="228">
        <v>242539</v>
      </c>
      <c r="S216" s="229">
        <v>16.309999999999999</v>
      </c>
    </row>
    <row r="217" spans="2:19" x14ac:dyDescent="0.3">
      <c r="B217" s="226" t="s">
        <v>100</v>
      </c>
      <c r="C217" s="194">
        <v>128909</v>
      </c>
      <c r="D217" s="194">
        <v>97248</v>
      </c>
      <c r="E217" s="194">
        <v>70307</v>
      </c>
      <c r="F217" s="194">
        <v>62478</v>
      </c>
      <c r="G217" s="194">
        <v>40912</v>
      </c>
      <c r="H217" s="192"/>
      <c r="I217" s="227" t="s">
        <v>100</v>
      </c>
      <c r="J217" s="228">
        <v>134459</v>
      </c>
      <c r="K217" s="228">
        <v>19.36</v>
      </c>
      <c r="L217" s="228">
        <v>102538</v>
      </c>
      <c r="M217" s="228">
        <v>15.82</v>
      </c>
      <c r="N217" s="228">
        <v>128296</v>
      </c>
      <c r="O217" s="228">
        <v>15.4</v>
      </c>
      <c r="P217" s="228">
        <v>126932</v>
      </c>
      <c r="Q217" s="228">
        <v>13.92</v>
      </c>
      <c r="R217" s="228">
        <v>127684</v>
      </c>
      <c r="S217" s="229">
        <v>15.72</v>
      </c>
    </row>
    <row r="218" spans="2:19" x14ac:dyDescent="0.3">
      <c r="B218" s="226" t="s">
        <v>101</v>
      </c>
      <c r="C218" s="194">
        <v>54114</v>
      </c>
      <c r="D218" s="194">
        <v>41231</v>
      </c>
      <c r="E218" s="194">
        <v>29602</v>
      </c>
      <c r="F218" s="194">
        <v>25192</v>
      </c>
      <c r="G218" s="194">
        <v>16541</v>
      </c>
      <c r="H218" s="192"/>
      <c r="I218" s="227" t="s">
        <v>101</v>
      </c>
      <c r="J218" s="228">
        <v>71258</v>
      </c>
      <c r="K218" s="228">
        <v>22.25</v>
      </c>
      <c r="L218" s="228">
        <v>51797</v>
      </c>
      <c r="M218" s="228">
        <v>17.46</v>
      </c>
      <c r="N218" s="228">
        <v>62730</v>
      </c>
      <c r="O218" s="228">
        <v>16.87</v>
      </c>
      <c r="P218" s="228">
        <v>58604</v>
      </c>
      <c r="Q218" s="228">
        <v>14.77</v>
      </c>
      <c r="R218" s="228">
        <v>62658</v>
      </c>
      <c r="S218" s="229">
        <v>18.600000000000001</v>
      </c>
    </row>
    <row r="219" spans="2:19" x14ac:dyDescent="0.3">
      <c r="B219" s="226" t="s">
        <v>63</v>
      </c>
      <c r="C219" s="194">
        <v>32711</v>
      </c>
      <c r="D219" s="194">
        <v>28810</v>
      </c>
      <c r="E219" s="194">
        <v>19888</v>
      </c>
      <c r="F219" s="194">
        <v>22361</v>
      </c>
      <c r="G219" s="194">
        <v>18078</v>
      </c>
      <c r="H219" s="192"/>
      <c r="I219" s="227" t="s">
        <v>63</v>
      </c>
      <c r="J219" s="228">
        <v>87177</v>
      </c>
      <c r="K219" s="228">
        <v>25.89</v>
      </c>
      <c r="L219" s="228">
        <v>58938</v>
      </c>
      <c r="M219" s="228">
        <v>24.96</v>
      </c>
      <c r="N219" s="228">
        <v>46037</v>
      </c>
      <c r="O219" s="228">
        <v>18.579999999999998</v>
      </c>
      <c r="P219" s="228">
        <v>48856</v>
      </c>
      <c r="Q219" s="228">
        <v>17.43</v>
      </c>
      <c r="R219" s="228">
        <v>73381</v>
      </c>
      <c r="S219" s="229">
        <v>21.9</v>
      </c>
    </row>
    <row r="220" spans="2:19" x14ac:dyDescent="0.3">
      <c r="B220" s="226" t="s">
        <v>0</v>
      </c>
      <c r="C220" s="194">
        <v>1284393</v>
      </c>
      <c r="D220" s="194">
        <v>1016942</v>
      </c>
      <c r="E220" s="194">
        <v>798546</v>
      </c>
      <c r="F220" s="194">
        <v>815504</v>
      </c>
      <c r="G220" s="194">
        <v>457408</v>
      </c>
      <c r="H220" s="192"/>
      <c r="I220" s="227" t="s">
        <v>0</v>
      </c>
      <c r="J220" s="228">
        <v>843112</v>
      </c>
      <c r="K220" s="228">
        <v>15.43</v>
      </c>
      <c r="L220" s="228">
        <v>682852</v>
      </c>
      <c r="M220" s="228">
        <v>15.78</v>
      </c>
      <c r="N220" s="228">
        <v>773402</v>
      </c>
      <c r="O220" s="228">
        <v>15.05</v>
      </c>
      <c r="P220" s="228">
        <v>870090</v>
      </c>
      <c r="Q220" s="228">
        <v>15.06</v>
      </c>
      <c r="R220" s="228">
        <v>790323</v>
      </c>
      <c r="S220" s="229">
        <v>15.43</v>
      </c>
    </row>
    <row r="221" spans="2:19" x14ac:dyDescent="0.3">
      <c r="B221" s="191"/>
      <c r="C221" s="196"/>
      <c r="D221" s="196"/>
      <c r="E221" s="196"/>
      <c r="F221" s="196"/>
      <c r="G221" s="196"/>
      <c r="H221" s="196"/>
      <c r="I221" s="196"/>
      <c r="J221" s="196"/>
      <c r="K221" s="196"/>
      <c r="L221" s="196"/>
      <c r="M221" s="196"/>
      <c r="N221" s="196"/>
      <c r="O221" s="196"/>
      <c r="P221" s="196"/>
      <c r="Q221" s="196"/>
      <c r="R221" s="196"/>
      <c r="S221" s="197"/>
    </row>
    <row r="222" spans="2:19" x14ac:dyDescent="0.3">
      <c r="B222" s="222" t="s">
        <v>7</v>
      </c>
      <c r="C222" s="223" t="s">
        <v>55</v>
      </c>
      <c r="D222" s="223" t="s">
        <v>91</v>
      </c>
      <c r="E222" s="223"/>
      <c r="F222" s="223"/>
      <c r="G222" s="223"/>
      <c r="H222" s="193"/>
      <c r="I222" s="224" t="s">
        <v>7</v>
      </c>
      <c r="J222" s="223" t="s">
        <v>55</v>
      </c>
      <c r="K222" s="223"/>
      <c r="L222" s="223" t="s">
        <v>91</v>
      </c>
      <c r="M222" s="223"/>
      <c r="N222" s="223"/>
      <c r="O222" s="223"/>
      <c r="P222" s="223"/>
      <c r="Q222" s="223"/>
      <c r="R222" s="223"/>
      <c r="S222" s="225"/>
    </row>
    <row r="223" spans="2:19" x14ac:dyDescent="0.3">
      <c r="B223" s="226"/>
      <c r="C223" s="227" t="s">
        <v>71</v>
      </c>
      <c r="D223" s="227" t="str">
        <f>$D$43</f>
        <v>2027-31</v>
      </c>
      <c r="E223" s="227" t="str">
        <f>$E$43</f>
        <v>2032-36</v>
      </c>
      <c r="F223" s="227" t="str">
        <f>$F$43</f>
        <v>2037-41</v>
      </c>
      <c r="G223" s="227" t="str">
        <f>$G$43</f>
        <v>2042-46</v>
      </c>
      <c r="H223" s="192"/>
      <c r="I223" s="227"/>
      <c r="J223" s="227" t="str">
        <f>$J$43</f>
        <v>2022-26</v>
      </c>
      <c r="K223" s="227" t="str">
        <f>$K$43</f>
        <v>SE%</v>
      </c>
      <c r="L223" s="227" t="str">
        <f>$L$43</f>
        <v>2027-31</v>
      </c>
      <c r="M223" s="227" t="str">
        <f>$M$43</f>
        <v>SE%</v>
      </c>
      <c r="N223" s="227" t="str">
        <f>$N$43</f>
        <v>2032-36</v>
      </c>
      <c r="O223" s="227" t="str">
        <f>$O$43</f>
        <v>SE%</v>
      </c>
      <c r="P223" s="227" t="str">
        <f>$P$43</f>
        <v>2037-41</v>
      </c>
      <c r="Q223" s="227" t="str">
        <f>$Q$43</f>
        <v>SE%</v>
      </c>
      <c r="R223" s="227" t="str">
        <f>$R$43</f>
        <v>2042-46</v>
      </c>
      <c r="S223" s="215" t="str">
        <f>$S$43</f>
        <v>SE%</v>
      </c>
    </row>
    <row r="224" spans="2:19" x14ac:dyDescent="0.3">
      <c r="B224" s="226" t="s">
        <v>62</v>
      </c>
      <c r="C224" s="194">
        <v>1064546</v>
      </c>
      <c r="D224" s="194">
        <v>871226</v>
      </c>
      <c r="E224" s="194">
        <v>704803</v>
      </c>
      <c r="F224" s="194">
        <v>621976</v>
      </c>
      <c r="G224" s="194">
        <v>695897</v>
      </c>
      <c r="H224" s="198"/>
      <c r="I224" s="227" t="s">
        <v>62</v>
      </c>
      <c r="J224" s="228">
        <v>507059</v>
      </c>
      <c r="K224" s="228">
        <v>6.835609917819248</v>
      </c>
      <c r="L224" s="228">
        <v>588651</v>
      </c>
      <c r="M224" s="228">
        <v>7.0657411052181409</v>
      </c>
      <c r="N224" s="228">
        <v>744040</v>
      </c>
      <c r="O224" s="228">
        <v>6.0598405306949452</v>
      </c>
      <c r="P224" s="228">
        <v>857408</v>
      </c>
      <c r="Q224" s="228">
        <v>5.7895001121832044</v>
      </c>
      <c r="R224" s="228">
        <v>773491</v>
      </c>
      <c r="S224" s="229">
        <v>6.3186394885843757</v>
      </c>
    </row>
    <row r="225" spans="2:19" x14ac:dyDescent="0.3">
      <c r="B225" s="226" t="s">
        <v>96</v>
      </c>
      <c r="C225" s="194">
        <v>502599</v>
      </c>
      <c r="D225" s="194">
        <v>445581</v>
      </c>
      <c r="E225" s="194">
        <v>371518</v>
      </c>
      <c r="F225" s="194">
        <v>312859</v>
      </c>
      <c r="G225" s="194">
        <v>295789</v>
      </c>
      <c r="H225" s="192"/>
      <c r="I225" s="227" t="s">
        <v>96</v>
      </c>
      <c r="J225" s="228">
        <v>299345</v>
      </c>
      <c r="K225" s="228">
        <v>7.2595102148336421</v>
      </c>
      <c r="L225" s="228">
        <v>344241</v>
      </c>
      <c r="M225" s="228">
        <v>7.7306023270522628</v>
      </c>
      <c r="N225" s="228">
        <v>441946</v>
      </c>
      <c r="O225" s="228">
        <v>6.7058359156002227</v>
      </c>
      <c r="P225" s="228">
        <v>496121</v>
      </c>
      <c r="Q225" s="228">
        <v>6.3035150387078698</v>
      </c>
      <c r="R225" s="228">
        <v>437912</v>
      </c>
      <c r="S225" s="229">
        <v>6.4274574301843099</v>
      </c>
    </row>
    <row r="226" spans="2:19" x14ac:dyDescent="0.3">
      <c r="B226" s="226" t="s">
        <v>97</v>
      </c>
      <c r="C226" s="194">
        <v>550176</v>
      </c>
      <c r="D226" s="194">
        <v>505977</v>
      </c>
      <c r="E226" s="194">
        <v>440045</v>
      </c>
      <c r="F226" s="194">
        <v>374148</v>
      </c>
      <c r="G226" s="194">
        <v>330553</v>
      </c>
      <c r="H226" s="192"/>
      <c r="I226" s="227" t="s">
        <v>97</v>
      </c>
      <c r="J226" s="228">
        <v>413135</v>
      </c>
      <c r="K226" s="228">
        <v>7.1477361902712602</v>
      </c>
      <c r="L226" s="228">
        <v>475326</v>
      </c>
      <c r="M226" s="228">
        <v>7.7400089994287864</v>
      </c>
      <c r="N226" s="228">
        <v>596894</v>
      </c>
      <c r="O226" s="228">
        <v>6.7078364252340794</v>
      </c>
      <c r="P226" s="228">
        <v>659869</v>
      </c>
      <c r="Q226" s="228">
        <v>6.2921162505925734</v>
      </c>
      <c r="R226" s="228">
        <v>561915</v>
      </c>
      <c r="S226" s="229">
        <v>6.4036055799616989</v>
      </c>
    </row>
    <row r="227" spans="2:19" x14ac:dyDescent="0.3">
      <c r="B227" s="226" t="s">
        <v>98</v>
      </c>
      <c r="C227" s="194">
        <v>1682853</v>
      </c>
      <c r="D227" s="194">
        <v>1610713</v>
      </c>
      <c r="E227" s="194">
        <v>1487856</v>
      </c>
      <c r="F227" s="194">
        <v>1310607</v>
      </c>
      <c r="G227" s="194">
        <v>1107660</v>
      </c>
      <c r="H227" s="192"/>
      <c r="I227" s="227" t="s">
        <v>98</v>
      </c>
      <c r="J227" s="228">
        <v>1902669</v>
      </c>
      <c r="K227" s="228">
        <v>6.6297942909933374</v>
      </c>
      <c r="L227" s="228">
        <v>2123398</v>
      </c>
      <c r="M227" s="228">
        <v>6.9890597962625121</v>
      </c>
      <c r="N227" s="228">
        <v>2588346</v>
      </c>
      <c r="O227" s="228">
        <v>6.4045464992837768</v>
      </c>
      <c r="P227" s="228">
        <v>2791667</v>
      </c>
      <c r="Q227" s="228">
        <v>6.018502521439304</v>
      </c>
      <c r="R227" s="228">
        <v>2348655</v>
      </c>
      <c r="S227" s="229">
        <v>6.0542805521325391</v>
      </c>
    </row>
    <row r="228" spans="2:19" x14ac:dyDescent="0.3">
      <c r="B228" s="226" t="s">
        <v>99</v>
      </c>
      <c r="C228" s="194">
        <v>1498176</v>
      </c>
      <c r="D228" s="194">
        <v>1480657</v>
      </c>
      <c r="E228" s="194">
        <v>1374533</v>
      </c>
      <c r="F228" s="194">
        <v>1256416</v>
      </c>
      <c r="G228" s="194">
        <v>1100081</v>
      </c>
      <c r="H228" s="192"/>
      <c r="I228" s="227" t="s">
        <v>99</v>
      </c>
      <c r="J228" s="228">
        <v>2844835</v>
      </c>
      <c r="K228" s="228">
        <v>5.9275392173214181</v>
      </c>
      <c r="L228" s="228">
        <v>3253572</v>
      </c>
      <c r="M228" s="228">
        <v>6.153724141726479</v>
      </c>
      <c r="N228" s="228">
        <v>3927935</v>
      </c>
      <c r="O228" s="228">
        <v>5.7745513034176668</v>
      </c>
      <c r="P228" s="228">
        <v>4281983</v>
      </c>
      <c r="Q228" s="228">
        <v>5.4539798884807258</v>
      </c>
      <c r="R228" s="228">
        <v>3489771</v>
      </c>
      <c r="S228" s="229">
        <v>5.6000779032253671</v>
      </c>
    </row>
    <row r="229" spans="2:19" x14ac:dyDescent="0.3">
      <c r="B229" s="226" t="s">
        <v>100</v>
      </c>
      <c r="C229" s="194">
        <v>481678</v>
      </c>
      <c r="D229" s="194">
        <v>484808</v>
      </c>
      <c r="E229" s="194">
        <v>435887</v>
      </c>
      <c r="F229" s="194">
        <v>387220</v>
      </c>
      <c r="G229" s="194">
        <v>343731</v>
      </c>
      <c r="H229" s="192"/>
      <c r="I229" s="227" t="s">
        <v>100</v>
      </c>
      <c r="J229" s="228">
        <v>1288984</v>
      </c>
      <c r="K229" s="228">
        <v>6.2074107552888531</v>
      </c>
      <c r="L229" s="228">
        <v>1562672</v>
      </c>
      <c r="M229" s="228">
        <v>6.4035212508718153</v>
      </c>
      <c r="N229" s="228">
        <v>1852628</v>
      </c>
      <c r="O229" s="228">
        <v>5.7936274591563137</v>
      </c>
      <c r="P229" s="228">
        <v>2077547</v>
      </c>
      <c r="Q229" s="228">
        <v>5.4575532276422019</v>
      </c>
      <c r="R229" s="228">
        <v>1687631</v>
      </c>
      <c r="S229" s="229">
        <v>5.7050558328225733</v>
      </c>
    </row>
    <row r="230" spans="2:19" x14ac:dyDescent="0.3">
      <c r="B230" s="226" t="s">
        <v>101</v>
      </c>
      <c r="C230" s="194">
        <v>179137</v>
      </c>
      <c r="D230" s="194">
        <v>182407</v>
      </c>
      <c r="E230" s="194">
        <v>165620</v>
      </c>
      <c r="F230" s="194">
        <v>145635</v>
      </c>
      <c r="G230" s="194">
        <v>125427</v>
      </c>
      <c r="H230" s="192"/>
      <c r="I230" s="227" t="s">
        <v>101</v>
      </c>
      <c r="J230" s="228">
        <v>602338</v>
      </c>
      <c r="K230" s="228">
        <v>6.999629760673364</v>
      </c>
      <c r="L230" s="228">
        <v>751910</v>
      </c>
      <c r="M230" s="228">
        <v>7.0746706230855674</v>
      </c>
      <c r="N230" s="228">
        <v>864877</v>
      </c>
      <c r="O230" s="228">
        <v>6.4836914753211659</v>
      </c>
      <c r="P230" s="228">
        <v>979108</v>
      </c>
      <c r="Q230" s="228">
        <v>6.1321784124056</v>
      </c>
      <c r="R230" s="228">
        <v>799946</v>
      </c>
      <c r="S230" s="229">
        <v>6.3502149612687431</v>
      </c>
    </row>
    <row r="231" spans="2:19" x14ac:dyDescent="0.3">
      <c r="B231" s="226" t="s">
        <v>63</v>
      </c>
      <c r="C231" s="194">
        <v>106167</v>
      </c>
      <c r="D231" s="194">
        <v>131894</v>
      </c>
      <c r="E231" s="194">
        <v>116213</v>
      </c>
      <c r="F231" s="194">
        <v>112493</v>
      </c>
      <c r="G231" s="194">
        <v>108017</v>
      </c>
      <c r="H231" s="192"/>
      <c r="I231" s="227" t="s">
        <v>63</v>
      </c>
      <c r="J231" s="228">
        <v>646569</v>
      </c>
      <c r="K231" s="228">
        <v>8.0850435165347534</v>
      </c>
      <c r="L231" s="228">
        <v>728326</v>
      </c>
      <c r="M231" s="228">
        <v>7.7868860480760569</v>
      </c>
      <c r="N231" s="228">
        <v>683245</v>
      </c>
      <c r="O231" s="228">
        <v>8.4894719190662382</v>
      </c>
      <c r="P231" s="228">
        <v>830310</v>
      </c>
      <c r="Q231" s="228">
        <v>7.0187847704725552</v>
      </c>
      <c r="R231" s="228">
        <v>712473</v>
      </c>
      <c r="S231" s="229">
        <v>5.9134568571514228</v>
      </c>
    </row>
    <row r="232" spans="2:19" x14ac:dyDescent="0.3">
      <c r="B232" s="226" t="s">
        <v>0</v>
      </c>
      <c r="C232" s="194">
        <v>6065327</v>
      </c>
      <c r="D232" s="194">
        <v>5713262</v>
      </c>
      <c r="E232" s="194">
        <v>5096462</v>
      </c>
      <c r="F232" s="194">
        <v>4521342</v>
      </c>
      <c r="G232" s="194">
        <v>4107143</v>
      </c>
      <c r="H232" s="192"/>
      <c r="I232" s="227" t="s">
        <v>0</v>
      </c>
      <c r="J232" s="228">
        <v>8504931</v>
      </c>
      <c r="K232" s="228">
        <v>5.5526424072068084</v>
      </c>
      <c r="L232" s="228">
        <v>9828092</v>
      </c>
      <c r="M232" s="228">
        <v>5.7087018889665835</v>
      </c>
      <c r="N232" s="228">
        <v>11699910</v>
      </c>
      <c r="O232" s="228">
        <v>5.4391268686580521</v>
      </c>
      <c r="P232" s="228">
        <v>12974012</v>
      </c>
      <c r="Q232" s="228">
        <v>5.0321394628577725</v>
      </c>
      <c r="R232" s="228">
        <v>10811793</v>
      </c>
      <c r="S232" s="229">
        <v>5.0702090659271226</v>
      </c>
    </row>
    <row r="233" spans="2:19" x14ac:dyDescent="0.3">
      <c r="B233" s="191"/>
      <c r="C233" s="196"/>
      <c r="D233" s="196"/>
      <c r="E233" s="196"/>
      <c r="F233" s="196"/>
      <c r="G233" s="196"/>
      <c r="H233" s="196"/>
      <c r="I233" s="196"/>
      <c r="J233" s="196"/>
      <c r="K233" s="196"/>
      <c r="L233" s="196"/>
      <c r="M233" s="196"/>
      <c r="N233" s="196"/>
      <c r="O233" s="196"/>
      <c r="P233" s="196"/>
      <c r="Q233" s="196"/>
      <c r="R233" s="196"/>
      <c r="S233" s="197"/>
    </row>
    <row r="234" spans="2:19" x14ac:dyDescent="0.3">
      <c r="B234" s="339" t="s">
        <v>52</v>
      </c>
      <c r="C234" s="345"/>
      <c r="D234" s="236" t="s">
        <v>72</v>
      </c>
      <c r="E234" s="237"/>
    </row>
    <row r="235" spans="2:19" x14ac:dyDescent="0.3">
      <c r="B235" s="337" t="s">
        <v>53</v>
      </c>
      <c r="C235" s="338"/>
      <c r="D235" s="238" t="s">
        <v>72</v>
      </c>
      <c r="E235" s="239"/>
    </row>
    <row r="237" spans="2:19" x14ac:dyDescent="0.3">
      <c r="B237" s="12" t="s">
        <v>95</v>
      </c>
    </row>
    <row r="239" spans="2:19" x14ac:dyDescent="0.3">
      <c r="B239" s="240" t="s">
        <v>125</v>
      </c>
      <c r="C239" s="241"/>
      <c r="D239" s="241"/>
      <c r="E239" s="241"/>
      <c r="F239" s="241"/>
      <c r="G239" s="241"/>
      <c r="H239" s="188"/>
      <c r="I239" s="242" t="s">
        <v>64</v>
      </c>
      <c r="J239" s="241"/>
      <c r="K239" s="241"/>
      <c r="L239" s="241"/>
      <c r="M239" s="241"/>
      <c r="N239" s="243"/>
      <c r="O239" s="192"/>
      <c r="P239" s="244"/>
      <c r="Q239" s="244"/>
      <c r="R239" s="244"/>
      <c r="S239" s="244"/>
    </row>
    <row r="240" spans="2:19" x14ac:dyDescent="0.3">
      <c r="B240" s="222" t="s">
        <v>4</v>
      </c>
      <c r="C240" s="223" t="s">
        <v>56</v>
      </c>
      <c r="D240" s="223"/>
      <c r="E240" s="223"/>
      <c r="F240" s="223"/>
      <c r="G240" s="223"/>
      <c r="H240" s="193"/>
      <c r="I240" s="224" t="s">
        <v>4</v>
      </c>
      <c r="J240" s="223" t="s">
        <v>56</v>
      </c>
      <c r="K240" s="223"/>
      <c r="L240" s="223"/>
      <c r="M240" s="223"/>
      <c r="N240" s="225"/>
      <c r="O240" s="192"/>
      <c r="P240" s="244"/>
      <c r="Q240" s="244"/>
      <c r="R240" s="244"/>
      <c r="S240" s="244"/>
    </row>
    <row r="241" spans="2:19" x14ac:dyDescent="0.3">
      <c r="B241" s="226"/>
      <c r="C241" s="227" t="s">
        <v>57</v>
      </c>
      <c r="D241" s="227" t="s">
        <v>58</v>
      </c>
      <c r="E241" s="227" t="s">
        <v>59</v>
      </c>
      <c r="F241" s="227" t="s">
        <v>60</v>
      </c>
      <c r="G241" s="227" t="s">
        <v>61</v>
      </c>
      <c r="H241" s="192"/>
      <c r="I241" s="227"/>
      <c r="J241" s="227" t="s">
        <v>57</v>
      </c>
      <c r="K241" s="227" t="s">
        <v>58</v>
      </c>
      <c r="L241" s="227" t="s">
        <v>59</v>
      </c>
      <c r="M241" s="227" t="s">
        <v>60</v>
      </c>
      <c r="N241" s="215" t="s">
        <v>61</v>
      </c>
      <c r="O241" s="192"/>
      <c r="P241" s="244"/>
      <c r="Q241" s="244"/>
      <c r="R241" s="244"/>
      <c r="S241" s="244"/>
    </row>
    <row r="242" spans="2:19" x14ac:dyDescent="0.3">
      <c r="B242" s="226" t="s">
        <v>62</v>
      </c>
      <c r="C242" s="245">
        <v>63.408981219735985</v>
      </c>
      <c r="D242" s="245">
        <v>68.733572213243448</v>
      </c>
      <c r="E242" s="245">
        <v>68.872565536761229</v>
      </c>
      <c r="F242" s="245">
        <v>60.925026808054326</v>
      </c>
      <c r="G242" s="245">
        <v>62.972690383131265</v>
      </c>
      <c r="H242" s="192"/>
      <c r="I242" s="227" t="s">
        <v>62</v>
      </c>
      <c r="J242" s="245">
        <v>40.869877485573028</v>
      </c>
      <c r="K242" s="245">
        <v>45.941598806489715</v>
      </c>
      <c r="L242" s="245">
        <v>41.278732369490072</v>
      </c>
      <c r="M242" s="245">
        <v>45.850695883474366</v>
      </c>
      <c r="N242" s="246">
        <v>48.293043178573186</v>
      </c>
      <c r="O242" s="192"/>
      <c r="P242" s="244"/>
      <c r="Q242" s="244"/>
      <c r="R242" s="244"/>
      <c r="S242" s="244"/>
    </row>
    <row r="243" spans="2:19" x14ac:dyDescent="0.3">
      <c r="B243" s="226" t="s">
        <v>96</v>
      </c>
      <c r="C243" s="245">
        <v>65.740675868189356</v>
      </c>
      <c r="D243" s="245">
        <v>69.212494294709003</v>
      </c>
      <c r="E243" s="245">
        <v>70.926052149740045</v>
      </c>
      <c r="F243" s="245">
        <v>69.134659127835192</v>
      </c>
      <c r="G243" s="245">
        <v>70.463932234954868</v>
      </c>
      <c r="H243" s="192"/>
      <c r="I243" s="227" t="s">
        <v>96</v>
      </c>
      <c r="J243" s="245">
        <v>41.997687192830298</v>
      </c>
      <c r="K243" s="245">
        <v>47.377653043325736</v>
      </c>
      <c r="L243" s="245">
        <v>43.922353539204472</v>
      </c>
      <c r="M243" s="245">
        <v>47.110271291672291</v>
      </c>
      <c r="N243" s="246">
        <v>51.42526964560863</v>
      </c>
      <c r="O243" s="192"/>
      <c r="P243" s="244"/>
      <c r="Q243" s="244"/>
      <c r="R243" s="244"/>
      <c r="S243" s="244"/>
    </row>
    <row r="244" spans="2:19" x14ac:dyDescent="0.3">
      <c r="B244" s="226" t="s">
        <v>97</v>
      </c>
      <c r="C244" s="245">
        <v>64.113425749474573</v>
      </c>
      <c r="D244" s="245">
        <v>66.866950046342168</v>
      </c>
      <c r="E244" s="245">
        <v>68.61156507528078</v>
      </c>
      <c r="F244" s="245">
        <v>68.487632606326471</v>
      </c>
      <c r="G244" s="245">
        <v>69.903938650805472</v>
      </c>
      <c r="H244" s="192"/>
      <c r="I244" s="227" t="s">
        <v>97</v>
      </c>
      <c r="J244" s="245">
        <v>41.938439542072352</v>
      </c>
      <c r="K244" s="245">
        <v>46.964002091410414</v>
      </c>
      <c r="L244" s="245">
        <v>42.679626730738896</v>
      </c>
      <c r="M244" s="245">
        <v>46.481679117751689</v>
      </c>
      <c r="N244" s="246">
        <v>51.56119871663595</v>
      </c>
      <c r="O244" s="192"/>
      <c r="P244" s="244"/>
      <c r="Q244" s="244"/>
      <c r="R244" s="244"/>
      <c r="S244" s="244"/>
    </row>
    <row r="245" spans="2:19" x14ac:dyDescent="0.3">
      <c r="B245" s="226" t="s">
        <v>98</v>
      </c>
      <c r="C245" s="245">
        <v>58.570835364422535</v>
      </c>
      <c r="D245" s="245">
        <v>60.398267269852482</v>
      </c>
      <c r="E245" s="245">
        <v>61.921425107542447</v>
      </c>
      <c r="F245" s="245">
        <v>64.356911252551939</v>
      </c>
      <c r="G245" s="245">
        <v>64.708851843155671</v>
      </c>
      <c r="H245" s="192"/>
      <c r="I245" s="227" t="s">
        <v>98</v>
      </c>
      <c r="J245" s="245">
        <v>38.436388530420821</v>
      </c>
      <c r="K245" s="245">
        <v>45.834554642951431</v>
      </c>
      <c r="L245" s="245">
        <v>40.906346227566218</v>
      </c>
      <c r="M245" s="245">
        <v>44.456126641848705</v>
      </c>
      <c r="N245" s="246">
        <v>49.573642839234886</v>
      </c>
      <c r="O245" s="192"/>
      <c r="P245" s="244"/>
      <c r="Q245" s="244"/>
      <c r="R245" s="244"/>
      <c r="S245" s="244"/>
    </row>
    <row r="246" spans="2:19" x14ac:dyDescent="0.3">
      <c r="B246" s="226" t="s">
        <v>99</v>
      </c>
      <c r="C246" s="245">
        <v>44.07733303012408</v>
      </c>
      <c r="D246" s="245">
        <v>46.00210585858035</v>
      </c>
      <c r="E246" s="245">
        <v>47.341290529739361</v>
      </c>
      <c r="F246" s="245">
        <v>53.38264772142692</v>
      </c>
      <c r="G246" s="245">
        <v>51.698282919493622</v>
      </c>
      <c r="H246" s="192"/>
      <c r="I246" s="227" t="s">
        <v>99</v>
      </c>
      <c r="J246" s="245">
        <v>29.766772382383582</v>
      </c>
      <c r="K246" s="245">
        <v>41.104689860645955</v>
      </c>
      <c r="L246" s="245">
        <v>36.628646877286755</v>
      </c>
      <c r="M246" s="245">
        <v>43.584106263597846</v>
      </c>
      <c r="N246" s="246">
        <v>42.170949184140404</v>
      </c>
      <c r="O246" s="192"/>
      <c r="P246" s="244"/>
      <c r="Q246" s="244"/>
      <c r="R246" s="244"/>
      <c r="S246" s="244"/>
    </row>
    <row r="247" spans="2:19" x14ac:dyDescent="0.3">
      <c r="B247" s="226" t="s">
        <v>100</v>
      </c>
      <c r="C247" s="245">
        <v>33.810888252148999</v>
      </c>
      <c r="D247" s="245">
        <v>37.204142011834321</v>
      </c>
      <c r="E247" s="245">
        <v>37.401478833184363</v>
      </c>
      <c r="F247" s="245">
        <v>43.506112561977218</v>
      </c>
      <c r="G247" s="245">
        <v>40.809515255230835</v>
      </c>
      <c r="H247" s="192"/>
      <c r="I247" s="227" t="s">
        <v>100</v>
      </c>
      <c r="J247" s="245">
        <v>21.60305216254385</v>
      </c>
      <c r="K247" s="245">
        <v>34.487866739635464</v>
      </c>
      <c r="L247" s="245">
        <v>32.088020111894757</v>
      </c>
      <c r="M247" s="245">
        <v>41.987729495340901</v>
      </c>
      <c r="N247" s="246">
        <v>35.378726886375333</v>
      </c>
      <c r="O247" s="192"/>
      <c r="P247" s="244"/>
      <c r="Q247" s="244"/>
      <c r="R247" s="244"/>
      <c r="S247" s="244"/>
    </row>
    <row r="248" spans="2:19" x14ac:dyDescent="0.3">
      <c r="B248" s="226" t="s">
        <v>101</v>
      </c>
      <c r="C248" s="245">
        <v>29.831008182536799</v>
      </c>
      <c r="D248" s="245">
        <v>34.088134299885539</v>
      </c>
      <c r="E248" s="245">
        <v>34.503194182168826</v>
      </c>
      <c r="F248" s="245">
        <v>38.622330990817041</v>
      </c>
      <c r="G248" s="245">
        <v>33.123842131182144</v>
      </c>
      <c r="H248" s="192"/>
      <c r="I248" s="227" t="s">
        <v>101</v>
      </c>
      <c r="J248" s="245">
        <v>18.610414615574879</v>
      </c>
      <c r="K248" s="245">
        <v>31.190789095237463</v>
      </c>
      <c r="L248" s="245">
        <v>29.266554271694282</v>
      </c>
      <c r="M248" s="245">
        <v>39.949119893115167</v>
      </c>
      <c r="N248" s="246">
        <v>32.007848002945522</v>
      </c>
      <c r="O248" s="192"/>
      <c r="P248" s="244"/>
      <c r="Q248" s="244"/>
      <c r="R248" s="244"/>
      <c r="S248" s="244"/>
    </row>
    <row r="249" spans="2:19" x14ac:dyDescent="0.3">
      <c r="B249" s="226" t="s">
        <v>63</v>
      </c>
      <c r="C249" s="245">
        <v>28.305689040458841</v>
      </c>
      <c r="D249" s="245">
        <v>29.559447665730172</v>
      </c>
      <c r="E249" s="245">
        <v>30.019295418829945</v>
      </c>
      <c r="F249" s="245">
        <v>33.113012194356713</v>
      </c>
      <c r="G249" s="245">
        <v>24.288923657078669</v>
      </c>
      <c r="H249" s="192"/>
      <c r="I249" s="227" t="s">
        <v>63</v>
      </c>
      <c r="J249" s="245">
        <v>11.095163270492478</v>
      </c>
      <c r="K249" s="245">
        <v>13.666580449248734</v>
      </c>
      <c r="L249" s="245">
        <v>23.720374349870752</v>
      </c>
      <c r="M249" s="245">
        <v>26.152655188849867</v>
      </c>
      <c r="N249" s="246">
        <v>25.594060490140969</v>
      </c>
      <c r="O249" s="192"/>
      <c r="P249" s="244"/>
      <c r="Q249" s="244"/>
      <c r="R249" s="244"/>
      <c r="S249" s="244"/>
    </row>
    <row r="250" spans="2:19" x14ac:dyDescent="0.3">
      <c r="B250" s="226" t="s">
        <v>0</v>
      </c>
      <c r="C250" s="245">
        <v>52.194662435005498</v>
      </c>
      <c r="D250" s="245">
        <v>54.295345464590319</v>
      </c>
      <c r="E250" s="245">
        <v>54.969053136316667</v>
      </c>
      <c r="F250" s="245">
        <v>56.602504290244084</v>
      </c>
      <c r="G250" s="245">
        <v>55.94926698996904</v>
      </c>
      <c r="H250" s="192"/>
      <c r="I250" s="227" t="s">
        <v>0</v>
      </c>
      <c r="J250" s="245">
        <v>28.539763863330091</v>
      </c>
      <c r="K250" s="245">
        <v>37.486920602273536</v>
      </c>
      <c r="L250" s="245">
        <v>35.058951492353856</v>
      </c>
      <c r="M250" s="245">
        <v>41.419883760130098</v>
      </c>
      <c r="N250" s="246">
        <v>39.834226044608336</v>
      </c>
      <c r="O250" s="192"/>
      <c r="P250" s="244"/>
      <c r="Q250" s="244"/>
      <c r="R250" s="244"/>
      <c r="S250" s="244"/>
    </row>
    <row r="251" spans="2:19" x14ac:dyDescent="0.3">
      <c r="B251" s="247"/>
      <c r="C251" s="231"/>
      <c r="D251" s="231"/>
      <c r="E251" s="231"/>
      <c r="F251" s="231"/>
      <c r="G251" s="231"/>
      <c r="H251" s="192"/>
      <c r="I251" s="248"/>
      <c r="J251" s="231"/>
      <c r="K251" s="231"/>
      <c r="L251" s="231"/>
      <c r="M251" s="231"/>
      <c r="N251" s="232"/>
      <c r="O251" s="192"/>
      <c r="P251" s="244"/>
      <c r="Q251" s="244"/>
      <c r="R251" s="244"/>
      <c r="S251" s="244"/>
    </row>
    <row r="252" spans="2:19" x14ac:dyDescent="0.3">
      <c r="B252" s="226" t="s">
        <v>35</v>
      </c>
      <c r="C252" s="227" t="s">
        <v>56</v>
      </c>
      <c r="D252" s="227"/>
      <c r="E252" s="227"/>
      <c r="F252" s="227"/>
      <c r="G252" s="227"/>
      <c r="H252" s="192"/>
      <c r="I252" s="227" t="s">
        <v>35</v>
      </c>
      <c r="J252" s="227" t="s">
        <v>56</v>
      </c>
      <c r="K252" s="227"/>
      <c r="L252" s="227"/>
      <c r="M252" s="227"/>
      <c r="N252" s="215"/>
      <c r="O252" s="192"/>
      <c r="P252" s="244"/>
      <c r="Q252" s="244"/>
      <c r="R252" s="244"/>
      <c r="S252" s="244"/>
    </row>
    <row r="253" spans="2:19" x14ac:dyDescent="0.3">
      <c r="B253" s="226"/>
      <c r="C253" s="227" t="str">
        <f>$C$43</f>
        <v>2022-26</v>
      </c>
      <c r="D253" s="227" t="str">
        <f>$D$43</f>
        <v>2027-31</v>
      </c>
      <c r="E253" s="227" t="str">
        <f>$E$43</f>
        <v>2032-36</v>
      </c>
      <c r="F253" s="227" t="str">
        <f>$F$43</f>
        <v>2037-41</v>
      </c>
      <c r="G253" s="227" t="str">
        <f>$G$43</f>
        <v>2042-46</v>
      </c>
      <c r="H253" s="192"/>
      <c r="I253" s="227"/>
      <c r="J253" s="227" t="str">
        <f>$C$43</f>
        <v>2022-26</v>
      </c>
      <c r="K253" s="227" t="str">
        <f>$D$43</f>
        <v>2027-31</v>
      </c>
      <c r="L253" s="227" t="str">
        <f>$E$43</f>
        <v>2032-36</v>
      </c>
      <c r="M253" s="227" t="str">
        <f>$F$43</f>
        <v>2037-41</v>
      </c>
      <c r="N253" s="215" t="str">
        <f>$G$43</f>
        <v>2042-46</v>
      </c>
      <c r="O253" s="192"/>
      <c r="P253" s="244"/>
      <c r="Q253" s="244"/>
      <c r="R253" s="244"/>
      <c r="S253" s="244"/>
    </row>
    <row r="254" spans="2:19" x14ac:dyDescent="0.3">
      <c r="B254" s="226" t="s">
        <v>62</v>
      </c>
      <c r="C254" s="245">
        <v>0.16199464713339906</v>
      </c>
      <c r="D254" s="245">
        <v>0.19428793471925393</v>
      </c>
      <c r="E254" s="245">
        <v>0.25812507333098672</v>
      </c>
      <c r="F254" s="245">
        <v>0.72463768115942029</v>
      </c>
      <c r="G254" s="245">
        <v>9.8122688254588599</v>
      </c>
      <c r="H254" s="192"/>
      <c r="I254" s="227" t="s">
        <v>62</v>
      </c>
      <c r="J254" s="245">
        <v>6.4451061377389305</v>
      </c>
      <c r="K254" s="245">
        <v>8.4131219588761574</v>
      </c>
      <c r="L254" s="245">
        <v>9.0587511534912331</v>
      </c>
      <c r="M254" s="245">
        <v>48.954167948323587</v>
      </c>
      <c r="N254" s="246">
        <v>38.208636929091874</v>
      </c>
      <c r="O254" s="192"/>
      <c r="P254" s="249"/>
      <c r="Q254" s="249"/>
      <c r="R254" s="249"/>
      <c r="S254" s="249"/>
    </row>
    <row r="255" spans="2:19" x14ac:dyDescent="0.3">
      <c r="B255" s="226" t="s">
        <v>96</v>
      </c>
      <c r="C255" s="245">
        <v>0.16553550736633008</v>
      </c>
      <c r="D255" s="245">
        <v>0.12836970474967907</v>
      </c>
      <c r="E255" s="245">
        <v>0.22638402963572751</v>
      </c>
      <c r="F255" s="245">
        <v>0.46163992086172784</v>
      </c>
      <c r="G255" s="245">
        <v>5.1496560699014688</v>
      </c>
      <c r="H255" s="192"/>
      <c r="I255" s="227" t="s">
        <v>96</v>
      </c>
      <c r="J255" s="245">
        <v>6.0341880341880341</v>
      </c>
      <c r="K255" s="245">
        <v>8.927628103539357</v>
      </c>
      <c r="L255" s="245">
        <v>7.8369905956112857</v>
      </c>
      <c r="M255" s="245">
        <v>55.709388185654007</v>
      </c>
      <c r="N255" s="246">
        <v>43.891998682910767</v>
      </c>
      <c r="O255" s="192"/>
      <c r="P255" s="249"/>
      <c r="Q255" s="249"/>
      <c r="R255" s="249"/>
      <c r="S255" s="249"/>
    </row>
    <row r="256" spans="2:19" x14ac:dyDescent="0.3">
      <c r="B256" s="226" t="s">
        <v>97</v>
      </c>
      <c r="C256" s="245">
        <v>0.15479876160990713</v>
      </c>
      <c r="D256" s="245">
        <v>0.11590843233845263</v>
      </c>
      <c r="E256" s="245">
        <v>0.21039975954313195</v>
      </c>
      <c r="F256" s="245">
        <v>0.39056397437900331</v>
      </c>
      <c r="G256" s="245">
        <v>2.3721590909090908</v>
      </c>
      <c r="H256" s="192"/>
      <c r="I256" s="227" t="s">
        <v>97</v>
      </c>
      <c r="J256" s="245">
        <v>4.9254919804345354</v>
      </c>
      <c r="K256" s="245">
        <v>9.0525575672350147</v>
      </c>
      <c r="L256" s="245">
        <v>6.7811158798283255</v>
      </c>
      <c r="M256" s="245">
        <v>53.019546824856555</v>
      </c>
      <c r="N256" s="246">
        <v>44.907407407407405</v>
      </c>
      <c r="O256" s="192"/>
      <c r="P256" s="249"/>
      <c r="Q256" s="249"/>
      <c r="R256" s="249"/>
      <c r="S256" s="249"/>
    </row>
    <row r="257" spans="2:19" x14ac:dyDescent="0.3">
      <c r="B257" s="226" t="s">
        <v>98</v>
      </c>
      <c r="C257" s="245">
        <v>0.14660368138133248</v>
      </c>
      <c r="D257" s="245">
        <v>0.12584203123843363</v>
      </c>
      <c r="E257" s="245">
        <v>0.17795386629956686</v>
      </c>
      <c r="F257" s="245">
        <v>0.51918367346938776</v>
      </c>
      <c r="G257" s="245">
        <v>0.48948872478284239</v>
      </c>
      <c r="H257" s="192"/>
      <c r="I257" s="227" t="s">
        <v>98</v>
      </c>
      <c r="J257" s="245">
        <v>3.954019545437526</v>
      </c>
      <c r="K257" s="245">
        <v>8.8845440084835641</v>
      </c>
      <c r="L257" s="245">
        <v>6.0904804582472822</v>
      </c>
      <c r="M257" s="245">
        <v>45.964395144087192</v>
      </c>
      <c r="N257" s="246">
        <v>42.296310909449595</v>
      </c>
      <c r="O257" s="192"/>
      <c r="P257" s="249"/>
      <c r="Q257" s="249"/>
      <c r="R257" s="249"/>
      <c r="S257" s="249"/>
    </row>
    <row r="258" spans="2:19" x14ac:dyDescent="0.3">
      <c r="B258" s="226" t="s">
        <v>99</v>
      </c>
      <c r="C258" s="245">
        <v>0.1559884340283062</v>
      </c>
      <c r="D258" s="245">
        <v>0.11041928656872067</v>
      </c>
      <c r="E258" s="245">
        <v>0.17170783251882182</v>
      </c>
      <c r="F258" s="245">
        <v>0.70435460927820859</v>
      </c>
      <c r="G258" s="245">
        <v>8.485282748477363E-2</v>
      </c>
      <c r="H258" s="192"/>
      <c r="I258" s="227" t="s">
        <v>99</v>
      </c>
      <c r="J258" s="245">
        <v>4.0322508877003438</v>
      </c>
      <c r="K258" s="245">
        <v>8.694297799783584</v>
      </c>
      <c r="L258" s="245">
        <v>4.8947589349964025</v>
      </c>
      <c r="M258" s="245">
        <v>33.550849223715744</v>
      </c>
      <c r="N258" s="246">
        <v>29.864192850612138</v>
      </c>
      <c r="O258" s="192"/>
      <c r="P258" s="249"/>
      <c r="Q258" s="249"/>
      <c r="R258" s="249"/>
      <c r="S258" s="249"/>
    </row>
    <row r="259" spans="2:19" x14ac:dyDescent="0.3">
      <c r="B259" s="226" t="s">
        <v>100</v>
      </c>
      <c r="C259" s="245">
        <v>0.20857473928157588</v>
      </c>
      <c r="D259" s="245">
        <v>0.13492475350285416</v>
      </c>
      <c r="E259" s="245">
        <v>0.28104689970138769</v>
      </c>
      <c r="F259" s="245">
        <v>0.95739238471095522</v>
      </c>
      <c r="G259" s="245">
        <v>7.6535493335034122E-2</v>
      </c>
      <c r="H259" s="192"/>
      <c r="I259" s="227" t="s">
        <v>100</v>
      </c>
      <c r="J259" s="245">
        <v>4.8888510348351923</v>
      </c>
      <c r="K259" s="245">
        <v>8.1266879450036829</v>
      </c>
      <c r="L259" s="245">
        <v>4.8606147248034315</v>
      </c>
      <c r="M259" s="245">
        <v>25.183519195326898</v>
      </c>
      <c r="N259" s="246">
        <v>21.218231867358046</v>
      </c>
      <c r="O259" s="192"/>
      <c r="P259" s="249"/>
      <c r="Q259" s="249"/>
      <c r="R259" s="249"/>
      <c r="S259" s="249"/>
    </row>
    <row r="260" spans="2:19" x14ac:dyDescent="0.3">
      <c r="B260" s="226" t="s">
        <v>101</v>
      </c>
      <c r="C260" s="245">
        <v>0.3222687721559781</v>
      </c>
      <c r="D260" s="245">
        <v>0.25417574437182278</v>
      </c>
      <c r="E260" s="245">
        <v>0.44432102193835049</v>
      </c>
      <c r="F260" s="245">
        <v>1.658510059815117</v>
      </c>
      <c r="G260" s="245">
        <v>0.14013452914798205</v>
      </c>
      <c r="H260" s="192"/>
      <c r="I260" s="227" t="s">
        <v>101</v>
      </c>
      <c r="J260" s="245">
        <v>4.9614802133403568</v>
      </c>
      <c r="K260" s="245">
        <v>8.7996056199161945</v>
      </c>
      <c r="L260" s="245">
        <v>5.2941176470588234</v>
      </c>
      <c r="M260" s="245">
        <v>19.365573886568011</v>
      </c>
      <c r="N260" s="246">
        <v>17.154108994034864</v>
      </c>
      <c r="O260" s="192"/>
      <c r="P260" s="249"/>
      <c r="Q260" s="249"/>
      <c r="R260" s="249"/>
      <c r="S260" s="249"/>
    </row>
    <row r="261" spans="2:19" x14ac:dyDescent="0.3">
      <c r="B261" s="226" t="s">
        <v>63</v>
      </c>
      <c r="C261" s="245">
        <v>7.7220077220077218E-2</v>
      </c>
      <c r="D261" s="245">
        <v>0.31230480949406619</v>
      </c>
      <c r="E261" s="245">
        <v>0.46511627906976744</v>
      </c>
      <c r="F261" s="245">
        <v>6.1600460564191133</v>
      </c>
      <c r="G261" s="245">
        <v>0.16625103906899419</v>
      </c>
      <c r="H261" s="192"/>
      <c r="I261" s="227" t="s">
        <v>63</v>
      </c>
      <c r="J261" s="245">
        <v>4.345078211407805</v>
      </c>
      <c r="K261" s="245">
        <v>6.3941605839416065</v>
      </c>
      <c r="L261" s="245">
        <v>7.3926806670784444</v>
      </c>
      <c r="M261" s="245">
        <v>9.9973238521237136</v>
      </c>
      <c r="N261" s="246">
        <v>9.6702504654934227</v>
      </c>
      <c r="O261" s="192"/>
      <c r="P261" s="249"/>
      <c r="Q261" s="249"/>
      <c r="R261" s="249"/>
      <c r="S261" s="249"/>
    </row>
    <row r="262" spans="2:19" x14ac:dyDescent="0.3">
      <c r="B262" s="226" t="s">
        <v>0</v>
      </c>
      <c r="C262" s="245">
        <v>0.16445384876824068</v>
      </c>
      <c r="D262" s="245">
        <v>0.13609117069572715</v>
      </c>
      <c r="E262" s="245">
        <v>0.21408342533480534</v>
      </c>
      <c r="F262" s="245">
        <v>0.77461114697273825</v>
      </c>
      <c r="G262" s="245">
        <v>1.5386317536418956</v>
      </c>
      <c r="H262" s="192"/>
      <c r="I262" s="227" t="s">
        <v>0</v>
      </c>
      <c r="J262" s="245">
        <v>4.4463631169798239</v>
      </c>
      <c r="K262" s="245">
        <v>8.3369250006651239</v>
      </c>
      <c r="L262" s="245">
        <v>5.6308254526722976</v>
      </c>
      <c r="M262" s="245">
        <v>34.087954143935171</v>
      </c>
      <c r="N262" s="246">
        <v>25.13992333139473</v>
      </c>
      <c r="O262" s="192"/>
      <c r="P262" s="249"/>
      <c r="Q262" s="249"/>
      <c r="R262" s="249"/>
      <c r="S262" s="249"/>
    </row>
    <row r="263" spans="2:19" x14ac:dyDescent="0.3">
      <c r="B263" s="230"/>
      <c r="C263" s="231"/>
      <c r="D263" s="231"/>
      <c r="E263" s="231"/>
      <c r="F263" s="231"/>
      <c r="G263" s="231"/>
      <c r="H263" s="192"/>
      <c r="I263" s="231"/>
      <c r="J263" s="231"/>
      <c r="K263" s="231"/>
      <c r="L263" s="231"/>
      <c r="M263" s="231"/>
      <c r="N263" s="232"/>
      <c r="O263" s="192"/>
      <c r="P263" s="244"/>
      <c r="Q263" s="244"/>
      <c r="R263" s="244"/>
      <c r="S263" s="244"/>
    </row>
    <row r="264" spans="2:19" x14ac:dyDescent="0.3">
      <c r="B264" s="226" t="s">
        <v>34</v>
      </c>
      <c r="C264" s="227" t="s">
        <v>56</v>
      </c>
      <c r="D264" s="227"/>
      <c r="E264" s="227"/>
      <c r="F264" s="227"/>
      <c r="G264" s="227"/>
      <c r="H264" s="192"/>
      <c r="I264" s="227" t="s">
        <v>34</v>
      </c>
      <c r="J264" s="227" t="s">
        <v>56</v>
      </c>
      <c r="K264" s="227"/>
      <c r="L264" s="227"/>
      <c r="M264" s="227"/>
      <c r="N264" s="215"/>
      <c r="O264" s="192"/>
      <c r="P264" s="244"/>
      <c r="Q264" s="244"/>
      <c r="R264" s="244"/>
      <c r="S264" s="244"/>
    </row>
    <row r="265" spans="2:19" x14ac:dyDescent="0.3">
      <c r="B265" s="226"/>
      <c r="C265" s="227" t="str">
        <f>$C$43</f>
        <v>2022-26</v>
      </c>
      <c r="D265" s="227" t="str">
        <f>$D$43</f>
        <v>2027-31</v>
      </c>
      <c r="E265" s="227" t="str">
        <f>$E$43</f>
        <v>2032-36</v>
      </c>
      <c r="F265" s="227" t="str">
        <f>$F$43</f>
        <v>2037-41</v>
      </c>
      <c r="G265" s="227" t="str">
        <f>$G$43</f>
        <v>2042-46</v>
      </c>
      <c r="H265" s="192"/>
      <c r="I265" s="227"/>
      <c r="J265" s="227" t="str">
        <f>$C$43</f>
        <v>2022-26</v>
      </c>
      <c r="K265" s="227" t="str">
        <f>$D$43</f>
        <v>2027-31</v>
      </c>
      <c r="L265" s="227" t="str">
        <f>$E$43</f>
        <v>2032-36</v>
      </c>
      <c r="M265" s="227" t="str">
        <f>$F$43</f>
        <v>2037-41</v>
      </c>
      <c r="N265" s="215" t="str">
        <f>$G$43</f>
        <v>2042-46</v>
      </c>
      <c r="O265" s="192"/>
      <c r="P265" s="244"/>
      <c r="Q265" s="244"/>
      <c r="R265" s="244"/>
      <c r="S265" s="244"/>
    </row>
    <row r="266" spans="2:19" x14ac:dyDescent="0.3">
      <c r="B266" s="226" t="s">
        <v>62</v>
      </c>
      <c r="C266" s="245">
        <v>8.1868709628961991</v>
      </c>
      <c r="D266" s="245">
        <v>5.0647649541551445</v>
      </c>
      <c r="E266" s="245">
        <v>2.3556694739411697</v>
      </c>
      <c r="F266" s="245">
        <v>3.2711474571939689</v>
      </c>
      <c r="G266" s="245">
        <v>11.053422598715672</v>
      </c>
      <c r="H266" s="192"/>
      <c r="I266" s="227" t="s">
        <v>62</v>
      </c>
      <c r="J266" s="245">
        <v>35.181975736568454</v>
      </c>
      <c r="K266" s="245">
        <v>31.388488265373017</v>
      </c>
      <c r="L266" s="245">
        <v>8.2372881355932215</v>
      </c>
      <c r="M266" s="245">
        <v>3.0215583092853509</v>
      </c>
      <c r="N266" s="246">
        <v>17.673821745216987</v>
      </c>
      <c r="O266" s="192"/>
      <c r="P266" s="249"/>
      <c r="Q266" s="249"/>
      <c r="R266" s="249"/>
      <c r="S266" s="249"/>
    </row>
    <row r="267" spans="2:19" x14ac:dyDescent="0.3">
      <c r="B267" s="226" t="s">
        <v>96</v>
      </c>
      <c r="C267" s="245">
        <v>7.2489601901366605</v>
      </c>
      <c r="D267" s="245">
        <v>5.4848484848484844</v>
      </c>
      <c r="E267" s="245">
        <v>2.9662109878772247</v>
      </c>
      <c r="F267" s="245">
        <v>3.225806451612903</v>
      </c>
      <c r="G267" s="245">
        <v>7.3887104176227627</v>
      </c>
      <c r="H267" s="192"/>
      <c r="I267" s="227" t="s">
        <v>96</v>
      </c>
      <c r="J267" s="245">
        <v>35.214120370370374</v>
      </c>
      <c r="K267" s="245">
        <v>26.944094157208909</v>
      </c>
      <c r="L267" s="245">
        <v>8.5106382978723403</v>
      </c>
      <c r="M267" s="245">
        <v>2.5473749611680647</v>
      </c>
      <c r="N267" s="246">
        <v>16.687473990844779</v>
      </c>
      <c r="O267" s="192"/>
      <c r="P267" s="249"/>
      <c r="Q267" s="249"/>
      <c r="R267" s="249"/>
      <c r="S267" s="249"/>
    </row>
    <row r="268" spans="2:19" x14ac:dyDescent="0.3">
      <c r="B268" s="226" t="s">
        <v>97</v>
      </c>
      <c r="C268" s="245">
        <v>6.2081698592199395</v>
      </c>
      <c r="D268" s="245">
        <v>5.9319799630899031</v>
      </c>
      <c r="E268" s="245">
        <v>3.5847811744007037</v>
      </c>
      <c r="F268" s="245">
        <v>3.707802988378528</v>
      </c>
      <c r="G268" s="245">
        <v>6.6427289048473961</v>
      </c>
      <c r="H268" s="192"/>
      <c r="I268" s="227" t="s">
        <v>97</v>
      </c>
      <c r="J268" s="245">
        <v>33.8278630220506</v>
      </c>
      <c r="K268" s="245">
        <v>24.55937590291823</v>
      </c>
      <c r="L268" s="245">
        <v>7.4478850435134598</v>
      </c>
      <c r="M268" s="245">
        <v>2.05219718938211</v>
      </c>
      <c r="N268" s="246">
        <v>17.505030181086521</v>
      </c>
      <c r="O268" s="192"/>
      <c r="P268" s="249"/>
      <c r="Q268" s="249"/>
      <c r="R268" s="249"/>
      <c r="S268" s="249"/>
    </row>
    <row r="269" spans="2:19" x14ac:dyDescent="0.3">
      <c r="B269" s="226" t="s">
        <v>98</v>
      </c>
      <c r="C269" s="245">
        <v>4.8781799602000753</v>
      </c>
      <c r="D269" s="245">
        <v>5.3910917979359043</v>
      </c>
      <c r="E269" s="245">
        <v>4.1515568338126796</v>
      </c>
      <c r="F269" s="245">
        <v>5.7831889487239527</v>
      </c>
      <c r="G269" s="245">
        <v>7.5143753267119706</v>
      </c>
      <c r="H269" s="192"/>
      <c r="I269" s="227" t="s">
        <v>98</v>
      </c>
      <c r="J269" s="245">
        <v>38.056387079102343</v>
      </c>
      <c r="K269" s="245">
        <v>22.992903626671897</v>
      </c>
      <c r="L269" s="245">
        <v>7.5838496047853017</v>
      </c>
      <c r="M269" s="245">
        <v>2.8637277497180404</v>
      </c>
      <c r="N269" s="246">
        <v>19.852877914479912</v>
      </c>
      <c r="O269" s="192"/>
      <c r="P269" s="249"/>
      <c r="Q269" s="249"/>
      <c r="R269" s="249"/>
      <c r="S269" s="249"/>
    </row>
    <row r="270" spans="2:19" x14ac:dyDescent="0.3">
      <c r="B270" s="226" t="s">
        <v>99</v>
      </c>
      <c r="C270" s="245">
        <v>3.7258726208890982</v>
      </c>
      <c r="D270" s="245">
        <v>4.1052799235486184</v>
      </c>
      <c r="E270" s="245">
        <v>4.4077757685352621</v>
      </c>
      <c r="F270" s="245">
        <v>7.5398035746965171</v>
      </c>
      <c r="G270" s="245">
        <v>8.5686291974703845</v>
      </c>
      <c r="H270" s="192"/>
      <c r="I270" s="227" t="s">
        <v>99</v>
      </c>
      <c r="J270" s="245">
        <v>29.237261915075308</v>
      </c>
      <c r="K270" s="245">
        <v>29.94036970781157</v>
      </c>
      <c r="L270" s="245">
        <v>7.7447402318591667</v>
      </c>
      <c r="M270" s="245">
        <v>5.4646049084976589</v>
      </c>
      <c r="N270" s="246">
        <v>17.941237757866222</v>
      </c>
      <c r="O270" s="192"/>
      <c r="P270" s="249"/>
      <c r="Q270" s="249"/>
      <c r="R270" s="249"/>
      <c r="S270" s="249"/>
    </row>
    <row r="271" spans="2:19" x14ac:dyDescent="0.3">
      <c r="B271" s="226" t="s">
        <v>100</v>
      </c>
      <c r="C271" s="245">
        <v>3.1234714555237231</v>
      </c>
      <c r="D271" s="245">
        <v>3.054428538620531</v>
      </c>
      <c r="E271" s="245">
        <v>4.4254234201420513</v>
      </c>
      <c r="F271" s="245">
        <v>7.4139452780229469</v>
      </c>
      <c r="G271" s="245">
        <v>6.2753364682990114</v>
      </c>
      <c r="H271" s="192"/>
      <c r="I271" s="227" t="s">
        <v>100</v>
      </c>
      <c r="J271" s="245">
        <v>15.11216056670602</v>
      </c>
      <c r="K271" s="245">
        <v>29.903013252387652</v>
      </c>
      <c r="L271" s="245">
        <v>7.9302094882418155</v>
      </c>
      <c r="M271" s="245">
        <v>7.0640644887568937</v>
      </c>
      <c r="N271" s="246">
        <v>11.705020226805491</v>
      </c>
      <c r="O271" s="192"/>
      <c r="P271" s="249"/>
      <c r="Q271" s="249"/>
      <c r="R271" s="249"/>
      <c r="S271" s="249"/>
    </row>
    <row r="272" spans="2:19" x14ac:dyDescent="0.3">
      <c r="B272" s="226" t="s">
        <v>101</v>
      </c>
      <c r="C272" s="245">
        <v>2.5913524530499346</v>
      </c>
      <c r="D272" s="245">
        <v>2.1455073398935314</v>
      </c>
      <c r="E272" s="245">
        <v>4.4604044604044599</v>
      </c>
      <c r="F272" s="245">
        <v>7.2507552870090644</v>
      </c>
      <c r="G272" s="245">
        <v>4.2988437592647495</v>
      </c>
      <c r="H272" s="192"/>
      <c r="I272" s="227" t="s">
        <v>101</v>
      </c>
      <c r="J272" s="245">
        <v>12.969072164948454</v>
      </c>
      <c r="K272" s="245">
        <v>19.032921810699587</v>
      </c>
      <c r="L272" s="245">
        <v>6.1493411420204982</v>
      </c>
      <c r="M272" s="245">
        <v>8.3644173166044986</v>
      </c>
      <c r="N272" s="246">
        <v>10.775328214020313</v>
      </c>
      <c r="O272" s="192"/>
      <c r="P272" s="249"/>
      <c r="Q272" s="249"/>
      <c r="R272" s="249"/>
      <c r="S272" s="249"/>
    </row>
    <row r="273" spans="2:19" x14ac:dyDescent="0.3">
      <c r="B273" s="226" t="s">
        <v>63</v>
      </c>
      <c r="C273" s="245">
        <v>2.8763013940356448</v>
      </c>
      <c r="D273" s="245">
        <v>3.1947069943289228</v>
      </c>
      <c r="E273" s="245">
        <v>5.5544455544455547</v>
      </c>
      <c r="F273" s="245">
        <v>10.801479654747226</v>
      </c>
      <c r="G273" s="245">
        <v>5.9811431938715378</v>
      </c>
      <c r="H273" s="192"/>
      <c r="I273" s="227" t="s">
        <v>63</v>
      </c>
      <c r="J273" s="245">
        <v>9.0083879122141788</v>
      </c>
      <c r="K273" s="245">
        <v>14.604606981714557</v>
      </c>
      <c r="L273" s="245">
        <v>8.9825684809676272</v>
      </c>
      <c r="M273" s="245">
        <v>7.436314363143631</v>
      </c>
      <c r="N273" s="246">
        <v>8.3822989349981647</v>
      </c>
      <c r="O273" s="192"/>
      <c r="P273" s="249"/>
      <c r="Q273" s="249"/>
      <c r="R273" s="249"/>
      <c r="S273" s="249"/>
    </row>
    <row r="274" spans="2:19" x14ac:dyDescent="0.3">
      <c r="B274" s="226" t="s">
        <v>0</v>
      </c>
      <c r="C274" s="245">
        <v>4.314658446142162</v>
      </c>
      <c r="D274" s="245">
        <v>4.1871921182266005</v>
      </c>
      <c r="E274" s="245">
        <v>4.0916745605725708</v>
      </c>
      <c r="F274" s="245">
        <v>6.3280125824047113</v>
      </c>
      <c r="G274" s="245">
        <v>7.7838259950848672</v>
      </c>
      <c r="H274" s="192"/>
      <c r="I274" s="227" t="s">
        <v>0</v>
      </c>
      <c r="J274" s="245">
        <v>28.587546105445867</v>
      </c>
      <c r="K274" s="245">
        <v>25.868863567467322</v>
      </c>
      <c r="L274" s="245">
        <v>7.7114171346076326</v>
      </c>
      <c r="M274" s="245">
        <v>5.2930537500706496</v>
      </c>
      <c r="N274" s="246">
        <v>15.830859267550057</v>
      </c>
      <c r="O274" s="192"/>
      <c r="P274" s="249"/>
      <c r="Q274" s="249"/>
      <c r="R274" s="249"/>
      <c r="S274" s="249"/>
    </row>
    <row r="275" spans="2:19" x14ac:dyDescent="0.3">
      <c r="B275" s="230"/>
      <c r="C275" s="231"/>
      <c r="D275" s="231"/>
      <c r="E275" s="231"/>
      <c r="F275" s="231"/>
      <c r="G275" s="231"/>
      <c r="H275" s="192"/>
      <c r="I275" s="231"/>
      <c r="J275" s="231"/>
      <c r="K275" s="231"/>
      <c r="L275" s="231"/>
      <c r="M275" s="231"/>
      <c r="N275" s="232"/>
      <c r="O275" s="192"/>
      <c r="P275" s="244"/>
      <c r="Q275" s="244"/>
      <c r="R275" s="244"/>
      <c r="S275" s="244"/>
    </row>
    <row r="276" spans="2:19" x14ac:dyDescent="0.3">
      <c r="B276" s="226" t="s">
        <v>33</v>
      </c>
      <c r="C276" s="227" t="s">
        <v>56</v>
      </c>
      <c r="D276" s="227"/>
      <c r="E276" s="227"/>
      <c r="F276" s="227"/>
      <c r="G276" s="227"/>
      <c r="H276" s="192"/>
      <c r="I276" s="227" t="s">
        <v>33</v>
      </c>
      <c r="J276" s="227" t="s">
        <v>56</v>
      </c>
      <c r="K276" s="227"/>
      <c r="L276" s="227"/>
      <c r="M276" s="227"/>
      <c r="N276" s="215"/>
      <c r="O276" s="192"/>
      <c r="P276" s="244"/>
      <c r="Q276" s="244"/>
      <c r="R276" s="244"/>
      <c r="S276" s="244"/>
    </row>
    <row r="277" spans="2:19" x14ac:dyDescent="0.3">
      <c r="B277" s="226"/>
      <c r="C277" s="227" t="str">
        <f>$C$43</f>
        <v>2022-26</v>
      </c>
      <c r="D277" s="227" t="str">
        <f>$D$43</f>
        <v>2027-31</v>
      </c>
      <c r="E277" s="227" t="str">
        <f>$E$43</f>
        <v>2032-36</v>
      </c>
      <c r="F277" s="227" t="str">
        <f>$F$43</f>
        <v>2037-41</v>
      </c>
      <c r="G277" s="227" t="str">
        <f>$G$43</f>
        <v>2042-46</v>
      </c>
      <c r="H277" s="192"/>
      <c r="I277" s="227"/>
      <c r="J277" s="227" t="str">
        <f>$C$43</f>
        <v>2022-26</v>
      </c>
      <c r="K277" s="227" t="str">
        <f>$D$43</f>
        <v>2027-31</v>
      </c>
      <c r="L277" s="227" t="str">
        <f>$E$43</f>
        <v>2032-36</v>
      </c>
      <c r="M277" s="227" t="str">
        <f>$F$43</f>
        <v>2037-41</v>
      </c>
      <c r="N277" s="215" t="str">
        <f>$G$43</f>
        <v>2042-46</v>
      </c>
      <c r="O277" s="192"/>
      <c r="P277" s="244"/>
      <c r="Q277" s="244"/>
      <c r="R277" s="244"/>
      <c r="S277" s="244"/>
    </row>
    <row r="278" spans="2:19" x14ac:dyDescent="0.3">
      <c r="B278" s="226" t="s">
        <v>62</v>
      </c>
      <c r="C278" s="245">
        <v>86.452084340047378</v>
      </c>
      <c r="D278" s="245">
        <v>91.095882716396119</v>
      </c>
      <c r="E278" s="245">
        <v>94.325726141078832</v>
      </c>
      <c r="F278" s="245">
        <v>91.322432587492827</v>
      </c>
      <c r="G278" s="245">
        <v>93.858284327944943</v>
      </c>
      <c r="H278" s="192"/>
      <c r="I278" s="227" t="s">
        <v>62</v>
      </c>
      <c r="J278" s="245">
        <v>74.891570808976056</v>
      </c>
      <c r="K278" s="245">
        <v>76.19173466353935</v>
      </c>
      <c r="L278" s="245">
        <v>75.643599433160134</v>
      </c>
      <c r="M278" s="245">
        <v>60.847189231987329</v>
      </c>
      <c r="N278" s="246">
        <v>80.456381001217864</v>
      </c>
      <c r="O278" s="192"/>
      <c r="P278" s="249"/>
      <c r="Q278" s="249"/>
      <c r="R278" s="249"/>
      <c r="S278" s="249"/>
    </row>
    <row r="279" spans="2:19" x14ac:dyDescent="0.3">
      <c r="B279" s="226" t="s">
        <v>96</v>
      </c>
      <c r="C279" s="245">
        <v>88.884063154667629</v>
      </c>
      <c r="D279" s="245">
        <v>92.532305275933453</v>
      </c>
      <c r="E279" s="245">
        <v>95.301069950277252</v>
      </c>
      <c r="F279" s="245">
        <v>95.398817777129096</v>
      </c>
      <c r="G279" s="245">
        <v>95.152636944042058</v>
      </c>
      <c r="H279" s="192"/>
      <c r="I279" s="227" t="s">
        <v>96</v>
      </c>
      <c r="J279" s="245">
        <v>73.607406245096499</v>
      </c>
      <c r="K279" s="245">
        <v>75.792440890525228</v>
      </c>
      <c r="L279" s="245">
        <v>74.353009595812736</v>
      </c>
      <c r="M279" s="245">
        <v>53.521306455728499</v>
      </c>
      <c r="N279" s="246">
        <v>83.596115693849853</v>
      </c>
      <c r="O279" s="192"/>
      <c r="P279" s="249"/>
      <c r="Q279" s="249"/>
      <c r="R279" s="249"/>
      <c r="S279" s="249"/>
    </row>
    <row r="280" spans="2:19" x14ac:dyDescent="0.3">
      <c r="B280" s="226" t="s">
        <v>97</v>
      </c>
      <c r="C280" s="245">
        <v>89.856009549625725</v>
      </c>
      <c r="D280" s="245">
        <v>92.73600904465799</v>
      </c>
      <c r="E280" s="245">
        <v>95.189947972906637</v>
      </c>
      <c r="F280" s="245">
        <v>95.790774835729621</v>
      </c>
      <c r="G280" s="245">
        <v>95.582722885072386</v>
      </c>
      <c r="H280" s="192"/>
      <c r="I280" s="227" t="s">
        <v>97</v>
      </c>
      <c r="J280" s="245">
        <v>76.882416396979508</v>
      </c>
      <c r="K280" s="245">
        <v>77.58687341609037</v>
      </c>
      <c r="L280" s="245">
        <v>74.697580645161281</v>
      </c>
      <c r="M280" s="245">
        <v>58.70808765290856</v>
      </c>
      <c r="N280" s="246">
        <v>82.803723936292997</v>
      </c>
      <c r="O280" s="192"/>
      <c r="P280" s="249"/>
      <c r="Q280" s="249"/>
      <c r="R280" s="249"/>
      <c r="S280" s="249"/>
    </row>
    <row r="281" spans="2:19" x14ac:dyDescent="0.3">
      <c r="B281" s="226" t="s">
        <v>98</v>
      </c>
      <c r="C281" s="245">
        <v>90.326100481445678</v>
      </c>
      <c r="D281" s="245">
        <v>92.411230776466155</v>
      </c>
      <c r="E281" s="245">
        <v>94.34969476306496</v>
      </c>
      <c r="F281" s="245">
        <v>95.676225599287847</v>
      </c>
      <c r="G281" s="245">
        <v>95.853135551181737</v>
      </c>
      <c r="H281" s="192"/>
      <c r="I281" s="227" t="s">
        <v>98</v>
      </c>
      <c r="J281" s="245">
        <v>76.28638898259679</v>
      </c>
      <c r="K281" s="245">
        <v>76.084792410844997</v>
      </c>
      <c r="L281" s="245">
        <v>70.662992381261148</v>
      </c>
      <c r="M281" s="245">
        <v>57.556855818061379</v>
      </c>
      <c r="N281" s="246">
        <v>81.331398640996596</v>
      </c>
      <c r="O281" s="192"/>
      <c r="P281" s="249"/>
      <c r="Q281" s="249"/>
      <c r="R281" s="249"/>
      <c r="S281" s="249"/>
    </row>
    <row r="282" spans="2:19" x14ac:dyDescent="0.3">
      <c r="B282" s="226" t="s">
        <v>99</v>
      </c>
      <c r="C282" s="245">
        <v>85.935825505894215</v>
      </c>
      <c r="D282" s="245">
        <v>87.667185341888569</v>
      </c>
      <c r="E282" s="245">
        <v>89.990104763849402</v>
      </c>
      <c r="F282" s="245">
        <v>93.728300729234931</v>
      </c>
      <c r="G282" s="245">
        <v>94.615508107240331</v>
      </c>
      <c r="H282" s="192"/>
      <c r="I282" s="227" t="s">
        <v>99</v>
      </c>
      <c r="J282" s="245">
        <v>66.044088176352702</v>
      </c>
      <c r="K282" s="245">
        <v>71.525311900191937</v>
      </c>
      <c r="L282" s="245">
        <v>69.444950285901598</v>
      </c>
      <c r="M282" s="245">
        <v>64.45377688936162</v>
      </c>
      <c r="N282" s="246">
        <v>76.234910936636339</v>
      </c>
      <c r="O282" s="192"/>
      <c r="P282" s="249"/>
      <c r="Q282" s="249"/>
      <c r="R282" s="249"/>
      <c r="S282" s="249"/>
    </row>
    <row r="283" spans="2:19" x14ac:dyDescent="0.3">
      <c r="B283" s="226" t="s">
        <v>100</v>
      </c>
      <c r="C283" s="245">
        <v>72.058922900195952</v>
      </c>
      <c r="D283" s="245">
        <v>76.201705060765462</v>
      </c>
      <c r="E283" s="245">
        <v>79.739733499571415</v>
      </c>
      <c r="F283" s="245">
        <v>87.818139750115691</v>
      </c>
      <c r="G283" s="245">
        <v>89.719935660895061</v>
      </c>
      <c r="H283" s="192"/>
      <c r="I283" s="227" t="s">
        <v>100</v>
      </c>
      <c r="J283" s="245">
        <v>55.031704266057027</v>
      </c>
      <c r="K283" s="245">
        <v>71.91316670961092</v>
      </c>
      <c r="L283" s="245">
        <v>68.253247343082933</v>
      </c>
      <c r="M283" s="245">
        <v>73.609016459904325</v>
      </c>
      <c r="N283" s="246">
        <v>71.02675086922585</v>
      </c>
      <c r="O283" s="192"/>
      <c r="P283" s="249"/>
      <c r="Q283" s="249"/>
      <c r="R283" s="249"/>
      <c r="S283" s="249"/>
    </row>
    <row r="284" spans="2:19" x14ac:dyDescent="0.3">
      <c r="B284" s="226" t="s">
        <v>101</v>
      </c>
      <c r="C284" s="245">
        <v>60.869565217391312</v>
      </c>
      <c r="D284" s="245">
        <v>62.601626016260155</v>
      </c>
      <c r="E284" s="245">
        <v>67.850931677018636</v>
      </c>
      <c r="F284" s="245">
        <v>79.17429326825301</v>
      </c>
      <c r="G284" s="245">
        <v>77.345786272806265</v>
      </c>
      <c r="H284" s="192"/>
      <c r="I284" s="227" t="s">
        <v>101</v>
      </c>
      <c r="J284" s="245">
        <v>52.176239061484964</v>
      </c>
      <c r="K284" s="245">
        <v>76.880464888937155</v>
      </c>
      <c r="L284" s="245">
        <v>69.007487041658663</v>
      </c>
      <c r="M284" s="245">
        <v>78.991434275777678</v>
      </c>
      <c r="N284" s="246">
        <v>63.789241923850739</v>
      </c>
      <c r="O284" s="192"/>
      <c r="P284" s="249"/>
      <c r="Q284" s="249"/>
      <c r="R284" s="249"/>
      <c r="S284" s="249"/>
    </row>
    <row r="285" spans="2:19" x14ac:dyDescent="0.3">
      <c r="B285" s="226" t="s">
        <v>63</v>
      </c>
      <c r="C285" s="245">
        <v>45.554003724394789</v>
      </c>
      <c r="D285" s="245">
        <v>50.643776824034333</v>
      </c>
      <c r="E285" s="245">
        <v>48.631308810949534</v>
      </c>
      <c r="F285" s="245">
        <v>64.11359724612737</v>
      </c>
      <c r="G285" s="245">
        <v>59.341000932545853</v>
      </c>
      <c r="H285" s="192"/>
      <c r="I285" s="227" t="s">
        <v>63</v>
      </c>
      <c r="J285" s="245">
        <v>34.721782839467117</v>
      </c>
      <c r="K285" s="245">
        <v>45.702169926650363</v>
      </c>
      <c r="L285" s="245">
        <v>39.732142857142854</v>
      </c>
      <c r="M285" s="245">
        <v>72.898105157485261</v>
      </c>
      <c r="N285" s="246">
        <v>60.337471837399939</v>
      </c>
      <c r="O285" s="192"/>
      <c r="P285" s="249"/>
      <c r="Q285" s="249"/>
      <c r="R285" s="249"/>
      <c r="S285" s="249"/>
    </row>
    <row r="286" spans="2:19" x14ac:dyDescent="0.3">
      <c r="B286" s="226" t="s">
        <v>0</v>
      </c>
      <c r="C286" s="245">
        <v>86.679589752796886</v>
      </c>
      <c r="D286" s="245">
        <v>90.386768202648739</v>
      </c>
      <c r="E286" s="245">
        <v>92.602565315760955</v>
      </c>
      <c r="F286" s="245">
        <v>93.342056625067471</v>
      </c>
      <c r="G286" s="245">
        <v>94.266904881154389</v>
      </c>
      <c r="H286" s="192"/>
      <c r="I286" s="227" t="s">
        <v>0</v>
      </c>
      <c r="J286" s="245">
        <v>62.247736373895549</v>
      </c>
      <c r="K286" s="245">
        <v>72.305404168573446</v>
      </c>
      <c r="L286" s="245">
        <v>67.935701932167063</v>
      </c>
      <c r="M286" s="245">
        <v>66.639884848522442</v>
      </c>
      <c r="N286" s="246">
        <v>76.220452561041043</v>
      </c>
      <c r="O286" s="192"/>
      <c r="P286" s="249"/>
      <c r="Q286" s="249"/>
      <c r="R286" s="249"/>
      <c r="S286" s="249"/>
    </row>
    <row r="287" spans="2:19" x14ac:dyDescent="0.3">
      <c r="B287" s="230"/>
      <c r="C287" s="231"/>
      <c r="D287" s="231"/>
      <c r="E287" s="231"/>
      <c r="F287" s="231"/>
      <c r="G287" s="231"/>
      <c r="H287" s="192"/>
      <c r="I287" s="231"/>
      <c r="J287" s="231"/>
      <c r="K287" s="231"/>
      <c r="L287" s="231"/>
      <c r="M287" s="231"/>
      <c r="N287" s="232"/>
      <c r="O287" s="192"/>
      <c r="P287" s="244"/>
      <c r="Q287" s="244"/>
      <c r="R287" s="244"/>
      <c r="S287" s="244"/>
    </row>
    <row r="288" spans="2:19" x14ac:dyDescent="0.3">
      <c r="B288" s="226" t="s">
        <v>32</v>
      </c>
      <c r="C288" s="227" t="s">
        <v>56</v>
      </c>
      <c r="D288" s="227"/>
      <c r="E288" s="227"/>
      <c r="F288" s="227"/>
      <c r="G288" s="227"/>
      <c r="H288" s="192"/>
      <c r="I288" s="227" t="s">
        <v>32</v>
      </c>
      <c r="J288" s="227" t="s">
        <v>56</v>
      </c>
      <c r="K288" s="227"/>
      <c r="L288" s="227"/>
      <c r="M288" s="227"/>
      <c r="N288" s="215"/>
      <c r="O288" s="192"/>
      <c r="P288" s="244"/>
      <c r="Q288" s="244"/>
      <c r="R288" s="244"/>
      <c r="S288" s="244"/>
    </row>
    <row r="289" spans="2:19" x14ac:dyDescent="0.3">
      <c r="B289" s="226"/>
      <c r="C289" s="227" t="str">
        <f>$C$43</f>
        <v>2022-26</v>
      </c>
      <c r="D289" s="227" t="str">
        <f>$D$43</f>
        <v>2027-31</v>
      </c>
      <c r="E289" s="227" t="str">
        <f>$E$43</f>
        <v>2032-36</v>
      </c>
      <c r="F289" s="227" t="str">
        <f>$F$43</f>
        <v>2037-41</v>
      </c>
      <c r="G289" s="227" t="str">
        <f>$G$43</f>
        <v>2042-46</v>
      </c>
      <c r="H289" s="192"/>
      <c r="I289" s="227"/>
      <c r="J289" s="227" t="str">
        <f>$C$43</f>
        <v>2022-26</v>
      </c>
      <c r="K289" s="227" t="str">
        <f>$D$43</f>
        <v>2027-31</v>
      </c>
      <c r="L289" s="227" t="str">
        <f>$E$43</f>
        <v>2032-36</v>
      </c>
      <c r="M289" s="227" t="str">
        <f>$F$43</f>
        <v>2037-41</v>
      </c>
      <c r="N289" s="215" t="str">
        <f>$G$43</f>
        <v>2042-46</v>
      </c>
      <c r="O289" s="192"/>
      <c r="P289" s="244"/>
      <c r="Q289" s="244"/>
      <c r="R289" s="244"/>
      <c r="S289" s="244"/>
    </row>
    <row r="290" spans="2:19" x14ac:dyDescent="0.3">
      <c r="B290" s="226" t="s">
        <v>62</v>
      </c>
      <c r="C290" s="245">
        <v>84.24460054518768</v>
      </c>
      <c r="D290" s="245">
        <v>89.449481442828258</v>
      </c>
      <c r="E290" s="245">
        <v>89.518451247065073</v>
      </c>
      <c r="F290" s="245">
        <v>85.603480116551083</v>
      </c>
      <c r="G290" s="245">
        <v>81.465161112641155</v>
      </c>
      <c r="H290" s="192"/>
      <c r="I290" s="227" t="s">
        <v>62</v>
      </c>
      <c r="J290" s="245">
        <v>47.654469106178766</v>
      </c>
      <c r="K290" s="245">
        <v>77.500848567133787</v>
      </c>
      <c r="L290" s="245">
        <v>78.578061286285276</v>
      </c>
      <c r="M290" s="245">
        <v>74.611290096652198</v>
      </c>
      <c r="N290" s="246">
        <v>55.509830818472793</v>
      </c>
      <c r="O290" s="192"/>
      <c r="P290" s="249"/>
      <c r="Q290" s="249"/>
      <c r="R290" s="249"/>
      <c r="S290" s="249"/>
    </row>
    <row r="291" spans="2:19" x14ac:dyDescent="0.3">
      <c r="B291" s="226" t="s">
        <v>96</v>
      </c>
      <c r="C291" s="245">
        <v>87.190130963517305</v>
      </c>
      <c r="D291" s="245">
        <v>90.528662420382162</v>
      </c>
      <c r="E291" s="245">
        <v>91.252549979600161</v>
      </c>
      <c r="F291" s="245">
        <v>91.268323773103887</v>
      </c>
      <c r="G291" s="245">
        <v>84.125636672325982</v>
      </c>
      <c r="H291" s="192"/>
      <c r="I291" s="227" t="s">
        <v>96</v>
      </c>
      <c r="J291" s="245">
        <v>47.728419989904083</v>
      </c>
      <c r="K291" s="245">
        <v>80.80838778301171</v>
      </c>
      <c r="L291" s="245">
        <v>80.915353659368392</v>
      </c>
      <c r="M291" s="245">
        <v>74.547738693467338</v>
      </c>
      <c r="N291" s="246">
        <v>53.188384649058804</v>
      </c>
      <c r="O291" s="192"/>
      <c r="P291" s="249"/>
      <c r="Q291" s="249"/>
      <c r="R291" s="249"/>
      <c r="S291" s="249"/>
    </row>
    <row r="292" spans="2:19" x14ac:dyDescent="0.3">
      <c r="B292" s="226" t="s">
        <v>97</v>
      </c>
      <c r="C292" s="245">
        <v>87.753810756399204</v>
      </c>
      <c r="D292" s="245">
        <v>90.407906764168189</v>
      </c>
      <c r="E292" s="245">
        <v>91.159618008185532</v>
      </c>
      <c r="F292" s="245">
        <v>92.272369456835477</v>
      </c>
      <c r="G292" s="245">
        <v>85.60674495633846</v>
      </c>
      <c r="H292" s="192"/>
      <c r="I292" s="227" t="s">
        <v>97</v>
      </c>
      <c r="J292" s="245">
        <v>53.69751561818974</v>
      </c>
      <c r="K292" s="245">
        <v>79.131050253171452</v>
      </c>
      <c r="L292" s="245">
        <v>80.339739750639737</v>
      </c>
      <c r="M292" s="245">
        <v>72.383874722251619</v>
      </c>
      <c r="N292" s="246">
        <v>56.157965194109771</v>
      </c>
      <c r="O292" s="192"/>
      <c r="P292" s="249"/>
      <c r="Q292" s="249"/>
      <c r="R292" s="249"/>
      <c r="S292" s="249"/>
    </row>
    <row r="293" spans="2:19" x14ac:dyDescent="0.3">
      <c r="B293" s="226" t="s">
        <v>98</v>
      </c>
      <c r="C293" s="245">
        <v>87.659063110233689</v>
      </c>
      <c r="D293" s="245">
        <v>89.445785038965155</v>
      </c>
      <c r="E293" s="245">
        <v>90.180098389037852</v>
      </c>
      <c r="F293" s="245">
        <v>92.432101364671666</v>
      </c>
      <c r="G293" s="245">
        <v>86.448983131694206</v>
      </c>
      <c r="H293" s="192"/>
      <c r="I293" s="227" t="s">
        <v>98</v>
      </c>
      <c r="J293" s="245">
        <v>55.717714569481615</v>
      </c>
      <c r="K293" s="245">
        <v>79.574181161573449</v>
      </c>
      <c r="L293" s="245">
        <v>74.600834094435328</v>
      </c>
      <c r="M293" s="245">
        <v>67.058223761072284</v>
      </c>
      <c r="N293" s="246">
        <v>57.48230665065536</v>
      </c>
      <c r="O293" s="192"/>
      <c r="P293" s="249"/>
      <c r="Q293" s="249"/>
      <c r="R293" s="249"/>
      <c r="S293" s="249"/>
    </row>
    <row r="294" spans="2:19" x14ac:dyDescent="0.3">
      <c r="B294" s="226" t="s">
        <v>99</v>
      </c>
      <c r="C294" s="245">
        <v>81.1495835792511</v>
      </c>
      <c r="D294" s="245">
        <v>85.308084830251005</v>
      </c>
      <c r="E294" s="245">
        <v>84.615384615384613</v>
      </c>
      <c r="F294" s="245">
        <v>90.79672474955936</v>
      </c>
      <c r="G294" s="245">
        <v>82.717781537572733</v>
      </c>
      <c r="H294" s="192"/>
      <c r="I294" s="227" t="s">
        <v>99</v>
      </c>
      <c r="J294" s="245">
        <v>51.381429525718104</v>
      </c>
      <c r="K294" s="245">
        <v>76.608803425780934</v>
      </c>
      <c r="L294" s="245">
        <v>60.055154713065797</v>
      </c>
      <c r="M294" s="245">
        <v>65.310968137254903</v>
      </c>
      <c r="N294" s="246">
        <v>53.512830048345108</v>
      </c>
      <c r="O294" s="192"/>
      <c r="P294" s="249"/>
      <c r="Q294" s="249"/>
      <c r="R294" s="249"/>
      <c r="S294" s="249"/>
    </row>
    <row r="295" spans="2:19" x14ac:dyDescent="0.3">
      <c r="B295" s="226" t="s">
        <v>100</v>
      </c>
      <c r="C295" s="245">
        <v>62.20812914384549</v>
      </c>
      <c r="D295" s="245">
        <v>75.686381641852208</v>
      </c>
      <c r="E295" s="245">
        <v>68.418237732317152</v>
      </c>
      <c r="F295" s="245">
        <v>84.714285714285722</v>
      </c>
      <c r="G295" s="245">
        <v>71.61135545781687</v>
      </c>
      <c r="H295" s="192"/>
      <c r="I295" s="227" t="s">
        <v>100</v>
      </c>
      <c r="J295" s="245">
        <v>38.550232653419563</v>
      </c>
      <c r="K295" s="245">
        <v>68.063097056820482</v>
      </c>
      <c r="L295" s="245">
        <v>50.691217043627077</v>
      </c>
      <c r="M295" s="245">
        <v>67.190244094954323</v>
      </c>
      <c r="N295" s="246">
        <v>53.16172355903749</v>
      </c>
      <c r="O295" s="192"/>
      <c r="P295" s="249"/>
      <c r="Q295" s="249"/>
      <c r="R295" s="249"/>
      <c r="S295" s="249"/>
    </row>
    <row r="296" spans="2:19" x14ac:dyDescent="0.3">
      <c r="B296" s="226" t="s">
        <v>101</v>
      </c>
      <c r="C296" s="245">
        <v>33.559853633037115</v>
      </c>
      <c r="D296" s="245">
        <v>62.886597938144327</v>
      </c>
      <c r="E296" s="245">
        <v>49.5632183908046</v>
      </c>
      <c r="F296" s="245">
        <v>76.230730979612133</v>
      </c>
      <c r="G296" s="245">
        <v>59.323280617874218</v>
      </c>
      <c r="H296" s="192"/>
      <c r="I296" s="227" t="s">
        <v>101</v>
      </c>
      <c r="J296" s="245">
        <v>29.112578759583997</v>
      </c>
      <c r="K296" s="245">
        <v>60.88100273379068</v>
      </c>
      <c r="L296" s="245">
        <v>47.353769901890892</v>
      </c>
      <c r="M296" s="245">
        <v>67.130620985010708</v>
      </c>
      <c r="N296" s="246">
        <v>58.708224576488057</v>
      </c>
      <c r="O296" s="192"/>
      <c r="P296" s="249"/>
      <c r="Q296" s="249"/>
      <c r="R296" s="249"/>
      <c r="S296" s="249"/>
    </row>
    <row r="297" spans="2:19" x14ac:dyDescent="0.3">
      <c r="B297" s="226" t="s">
        <v>63</v>
      </c>
      <c r="C297" s="245">
        <v>24.850498338870434</v>
      </c>
      <c r="D297" s="245">
        <v>59.231217239370991</v>
      </c>
      <c r="E297" s="245">
        <v>32.979288369622942</v>
      </c>
      <c r="F297" s="245">
        <v>58.392259024934866</v>
      </c>
      <c r="G297" s="245">
        <v>36.309269542930373</v>
      </c>
      <c r="H297" s="192"/>
      <c r="I297" s="227" t="s">
        <v>63</v>
      </c>
      <c r="J297" s="245">
        <v>6.5137461352051478</v>
      </c>
      <c r="K297" s="245">
        <v>12.538406995982038</v>
      </c>
      <c r="L297" s="245">
        <v>64.230806655638801</v>
      </c>
      <c r="M297" s="245">
        <v>50.408182415313874</v>
      </c>
      <c r="N297" s="246">
        <v>53.27482624572977</v>
      </c>
      <c r="O297" s="192"/>
      <c r="P297" s="249"/>
      <c r="Q297" s="249"/>
      <c r="R297" s="249"/>
      <c r="S297" s="249"/>
    </row>
    <row r="298" spans="2:19" x14ac:dyDescent="0.3">
      <c r="B298" s="226" t="s">
        <v>0</v>
      </c>
      <c r="C298" s="245">
        <v>83.226104663510199</v>
      </c>
      <c r="D298" s="245">
        <v>87.481336495150629</v>
      </c>
      <c r="E298" s="245">
        <v>86.404275928390746</v>
      </c>
      <c r="F298" s="245">
        <v>89.420940056362866</v>
      </c>
      <c r="G298" s="245">
        <v>80.874907952871865</v>
      </c>
      <c r="H298" s="192"/>
      <c r="I298" s="227" t="s">
        <v>0</v>
      </c>
      <c r="J298" s="245">
        <v>43.056733893974346</v>
      </c>
      <c r="K298" s="245">
        <v>71.210364686384693</v>
      </c>
      <c r="L298" s="245">
        <v>63.77478744966232</v>
      </c>
      <c r="M298" s="245">
        <v>65.976061523910317</v>
      </c>
      <c r="N298" s="246">
        <v>54.885213952022013</v>
      </c>
      <c r="O298" s="192"/>
      <c r="P298" s="249"/>
      <c r="Q298" s="249"/>
      <c r="R298" s="249"/>
      <c r="S298" s="249"/>
    </row>
    <row r="299" spans="2:19" x14ac:dyDescent="0.3">
      <c r="B299" s="190"/>
      <c r="C299" s="192"/>
      <c r="D299" s="192"/>
      <c r="E299" s="192"/>
      <c r="F299" s="192"/>
      <c r="G299" s="192"/>
      <c r="H299" s="192"/>
      <c r="I299" s="192"/>
      <c r="J299" s="192"/>
      <c r="K299" s="192"/>
      <c r="L299" s="192"/>
      <c r="M299" s="192"/>
      <c r="N299" s="195"/>
      <c r="O299" s="192"/>
      <c r="P299" s="199"/>
      <c r="Q299" s="199"/>
      <c r="R299" s="199"/>
      <c r="S299" s="199"/>
    </row>
    <row r="300" spans="2:19" x14ac:dyDescent="0.3">
      <c r="B300" s="226" t="s">
        <v>44</v>
      </c>
      <c r="C300" s="227" t="s">
        <v>56</v>
      </c>
      <c r="D300" s="227"/>
      <c r="E300" s="227"/>
      <c r="F300" s="227"/>
      <c r="G300" s="227"/>
      <c r="H300" s="192"/>
      <c r="I300" s="227" t="s">
        <v>44</v>
      </c>
      <c r="J300" s="227" t="s">
        <v>56</v>
      </c>
      <c r="K300" s="227"/>
      <c r="L300" s="227"/>
      <c r="M300" s="227"/>
      <c r="N300" s="215"/>
      <c r="O300" s="192"/>
      <c r="P300" s="244"/>
      <c r="Q300" s="244"/>
      <c r="R300" s="244"/>
      <c r="S300" s="244"/>
    </row>
    <row r="301" spans="2:19" x14ac:dyDescent="0.3">
      <c r="B301" s="226"/>
      <c r="C301" s="227" t="str">
        <f>$C$43</f>
        <v>2022-26</v>
      </c>
      <c r="D301" s="227" t="str">
        <f>$D$43</f>
        <v>2027-31</v>
      </c>
      <c r="E301" s="227" t="str">
        <f>$E$43</f>
        <v>2032-36</v>
      </c>
      <c r="F301" s="227" t="str">
        <f>$F$43</f>
        <v>2037-41</v>
      </c>
      <c r="G301" s="227" t="str">
        <f>$G$43</f>
        <v>2042-46</v>
      </c>
      <c r="H301" s="192"/>
      <c r="I301" s="227"/>
      <c r="J301" s="227" t="str">
        <f>$C$43</f>
        <v>2022-26</v>
      </c>
      <c r="K301" s="227" t="str">
        <f>$D$43</f>
        <v>2027-31</v>
      </c>
      <c r="L301" s="227" t="str">
        <f>$E$43</f>
        <v>2032-36</v>
      </c>
      <c r="M301" s="227" t="str">
        <f>$F$43</f>
        <v>2037-41</v>
      </c>
      <c r="N301" s="215" t="str">
        <f>$G$43</f>
        <v>2042-46</v>
      </c>
      <c r="O301" s="192"/>
      <c r="P301" s="244"/>
      <c r="Q301" s="244"/>
      <c r="R301" s="244"/>
      <c r="S301" s="244"/>
    </row>
    <row r="302" spans="2:19" x14ac:dyDescent="0.3">
      <c r="B302" s="226" t="s">
        <v>62</v>
      </c>
      <c r="C302" s="245">
        <v>5.7555580634239929</v>
      </c>
      <c r="D302" s="245">
        <v>6.2091503267973858</v>
      </c>
      <c r="E302" s="245">
        <v>5.6290909090909089</v>
      </c>
      <c r="F302" s="245">
        <v>10.130058970837709</v>
      </c>
      <c r="G302" s="245">
        <v>12.667242123435477</v>
      </c>
      <c r="H302" s="192"/>
      <c r="I302" s="227" t="s">
        <v>62</v>
      </c>
      <c r="J302" s="245">
        <v>29.018174073548202</v>
      </c>
      <c r="K302" s="245">
        <v>16.963157894736842</v>
      </c>
      <c r="L302" s="245">
        <v>15.669304788475774</v>
      </c>
      <c r="M302" s="245">
        <v>6.6191302716142042</v>
      </c>
      <c r="N302" s="246">
        <v>15.92718256557484</v>
      </c>
      <c r="O302" s="192"/>
      <c r="P302" s="249"/>
      <c r="Q302" s="249"/>
      <c r="R302" s="249"/>
      <c r="S302" s="249"/>
    </row>
    <row r="303" spans="2:19" x14ac:dyDescent="0.3">
      <c r="B303" s="226" t="s">
        <v>96</v>
      </c>
      <c r="C303" s="245">
        <v>5.6903991370010782</v>
      </c>
      <c r="D303" s="245">
        <v>6.7849686847599164</v>
      </c>
      <c r="E303" s="245">
        <v>7.6414401175606175</v>
      </c>
      <c r="F303" s="245">
        <v>12.112403100775193</v>
      </c>
      <c r="G303" s="245">
        <v>13.514246947082768</v>
      </c>
      <c r="H303" s="192"/>
      <c r="I303" s="227" t="s">
        <v>96</v>
      </c>
      <c r="J303" s="245">
        <v>31.443697578966152</v>
      </c>
      <c r="K303" s="245">
        <v>20.79134695386891</v>
      </c>
      <c r="L303" s="245">
        <v>16.301471366571398</v>
      </c>
      <c r="M303" s="245">
        <v>6.7957166392092265</v>
      </c>
      <c r="N303" s="246">
        <v>12.286411716842961</v>
      </c>
      <c r="O303" s="192"/>
      <c r="P303" s="249"/>
      <c r="Q303" s="249"/>
      <c r="R303" s="249"/>
      <c r="S303" s="249"/>
    </row>
    <row r="304" spans="2:19" x14ac:dyDescent="0.3">
      <c r="B304" s="226" t="s">
        <v>97</v>
      </c>
      <c r="C304" s="245">
        <v>5.554184152061219</v>
      </c>
      <c r="D304" s="245">
        <v>7.0144673388864529</v>
      </c>
      <c r="E304" s="245">
        <v>7.6900584795321638</v>
      </c>
      <c r="F304" s="245">
        <v>10.997963340122199</v>
      </c>
      <c r="G304" s="245">
        <v>10.836909871244634</v>
      </c>
      <c r="H304" s="192"/>
      <c r="I304" s="227" t="s">
        <v>97</v>
      </c>
      <c r="J304" s="245">
        <v>29.671631685849697</v>
      </c>
      <c r="K304" s="245">
        <v>19.008046431869147</v>
      </c>
      <c r="L304" s="245">
        <v>16.030884488953447</v>
      </c>
      <c r="M304" s="245">
        <v>6.8851251840942567</v>
      </c>
      <c r="N304" s="246">
        <v>12.576716999512907</v>
      </c>
      <c r="O304" s="192"/>
      <c r="P304" s="249"/>
      <c r="Q304" s="249"/>
      <c r="R304" s="249"/>
      <c r="S304" s="249"/>
    </row>
    <row r="305" spans="2:19" x14ac:dyDescent="0.3">
      <c r="B305" s="226" t="s">
        <v>98</v>
      </c>
      <c r="C305" s="245">
        <v>5.1911137706634758</v>
      </c>
      <c r="D305" s="245">
        <v>8.368585617068236</v>
      </c>
      <c r="E305" s="245">
        <v>8.2475690254808711</v>
      </c>
      <c r="F305" s="245">
        <v>9.8091830649970184</v>
      </c>
      <c r="G305" s="245">
        <v>6.6554809843400449</v>
      </c>
      <c r="H305" s="192"/>
      <c r="I305" s="227" t="s">
        <v>98</v>
      </c>
      <c r="J305" s="245">
        <v>21.730032661007851</v>
      </c>
      <c r="K305" s="245">
        <v>17.249771828414968</v>
      </c>
      <c r="L305" s="245">
        <v>18.649101191040344</v>
      </c>
      <c r="M305" s="245">
        <v>7.6656338585272596</v>
      </c>
      <c r="N305" s="246">
        <v>12.576294952161001</v>
      </c>
      <c r="O305" s="192"/>
      <c r="P305" s="249"/>
      <c r="Q305" s="249"/>
      <c r="R305" s="249"/>
      <c r="S305" s="249"/>
    </row>
    <row r="306" spans="2:19" x14ac:dyDescent="0.3">
      <c r="B306" s="226" t="s">
        <v>99</v>
      </c>
      <c r="C306" s="245">
        <v>5.557596431382839</v>
      </c>
      <c r="D306" s="245">
        <v>12.200748449274618</v>
      </c>
      <c r="E306" s="245">
        <v>14.969786797400525</v>
      </c>
      <c r="F306" s="245">
        <v>12.587608634707037</v>
      </c>
      <c r="G306" s="245">
        <v>6.0312296681847757</v>
      </c>
      <c r="H306" s="192"/>
      <c r="I306" s="227" t="s">
        <v>99</v>
      </c>
      <c r="J306" s="245">
        <v>13.240204518182292</v>
      </c>
      <c r="K306" s="245">
        <v>15.553207100113758</v>
      </c>
      <c r="L306" s="245">
        <v>22.873673713243551</v>
      </c>
      <c r="M306" s="245">
        <v>10.973577528882052</v>
      </c>
      <c r="N306" s="246">
        <v>15.811290398902193</v>
      </c>
      <c r="O306" s="192"/>
      <c r="P306" s="249"/>
      <c r="Q306" s="249"/>
      <c r="R306" s="249"/>
      <c r="S306" s="249"/>
    </row>
    <row r="307" spans="2:19" x14ac:dyDescent="0.3">
      <c r="B307" s="226" t="s">
        <v>100</v>
      </c>
      <c r="C307" s="245">
        <v>5.9820010587612495</v>
      </c>
      <c r="D307" s="245">
        <v>15.3539615564932</v>
      </c>
      <c r="E307" s="245">
        <v>26.722905347440662</v>
      </c>
      <c r="F307" s="245">
        <v>17.819997226459574</v>
      </c>
      <c r="G307" s="245">
        <v>8.6868276841891614</v>
      </c>
      <c r="H307" s="192"/>
      <c r="I307" s="227" t="s">
        <v>100</v>
      </c>
      <c r="J307" s="245">
        <v>10.592818188256958</v>
      </c>
      <c r="K307" s="245">
        <v>13.563555860729974</v>
      </c>
      <c r="L307" s="245">
        <v>20.358538038800241</v>
      </c>
      <c r="M307" s="245">
        <v>13.028094560115028</v>
      </c>
      <c r="N307" s="246">
        <v>18.460686600221486</v>
      </c>
      <c r="O307" s="192"/>
      <c r="P307" s="249"/>
      <c r="Q307" s="249"/>
      <c r="R307" s="249"/>
      <c r="S307" s="249"/>
    </row>
    <row r="308" spans="2:19" x14ac:dyDescent="0.3">
      <c r="B308" s="226" t="s">
        <v>101</v>
      </c>
      <c r="C308" s="245">
        <v>6.590649942987457</v>
      </c>
      <c r="D308" s="245">
        <v>16.616390145801908</v>
      </c>
      <c r="E308" s="245">
        <v>35.428755641521597</v>
      </c>
      <c r="F308" s="245">
        <v>21.529562982005139</v>
      </c>
      <c r="G308" s="245">
        <v>12.100737100737101</v>
      </c>
      <c r="H308" s="192"/>
      <c r="I308" s="227" t="s">
        <v>101</v>
      </c>
      <c r="J308" s="245">
        <v>9.0704948271713857</v>
      </c>
      <c r="K308" s="245">
        <v>10.897712070021088</v>
      </c>
      <c r="L308" s="245">
        <v>14.869275765116505</v>
      </c>
      <c r="M308" s="245">
        <v>13.185838328987337</v>
      </c>
      <c r="N308" s="246">
        <v>19.538197003193318</v>
      </c>
      <c r="O308" s="192"/>
      <c r="P308" s="249"/>
      <c r="Q308" s="249"/>
      <c r="R308" s="249"/>
      <c r="S308" s="249"/>
    </row>
    <row r="309" spans="2:19" x14ac:dyDescent="0.3">
      <c r="B309" s="226" t="s">
        <v>63</v>
      </c>
      <c r="C309" s="245">
        <v>7.6492537313432836</v>
      </c>
      <c r="D309" s="245">
        <v>20.242057488653558</v>
      </c>
      <c r="E309" s="245">
        <v>46.764509673115413</v>
      </c>
      <c r="F309" s="245">
        <v>29.509202453987733</v>
      </c>
      <c r="G309" s="245">
        <v>21.568627450980394</v>
      </c>
      <c r="H309" s="192"/>
      <c r="I309" s="227" t="s">
        <v>63</v>
      </c>
      <c r="J309" s="245">
        <v>8.7830254226719635</v>
      </c>
      <c r="K309" s="245">
        <v>9.5001745518570804</v>
      </c>
      <c r="L309" s="245">
        <v>15.158591560735898</v>
      </c>
      <c r="M309" s="245">
        <v>12.179401101114543</v>
      </c>
      <c r="N309" s="246">
        <v>21.868787276341948</v>
      </c>
      <c r="O309" s="192"/>
      <c r="P309" s="249"/>
      <c r="Q309" s="249"/>
      <c r="R309" s="249"/>
      <c r="S309" s="249"/>
    </row>
    <row r="310" spans="2:19" x14ac:dyDescent="0.3">
      <c r="B310" s="226" t="s">
        <v>0</v>
      </c>
      <c r="C310" s="245">
        <v>5.7354668456457736</v>
      </c>
      <c r="D310" s="245">
        <v>10.972022005825071</v>
      </c>
      <c r="E310" s="245">
        <v>15.616556979563562</v>
      </c>
      <c r="F310" s="245">
        <v>13.313776550685533</v>
      </c>
      <c r="G310" s="245">
        <v>9.3208143208143213</v>
      </c>
      <c r="H310" s="192"/>
      <c r="I310" s="227" t="s">
        <v>0</v>
      </c>
      <c r="J310" s="245">
        <v>16.22194310092117</v>
      </c>
      <c r="K310" s="245">
        <v>14.476922384933205</v>
      </c>
      <c r="L310" s="245">
        <v>19.144115618975245</v>
      </c>
      <c r="M310" s="245">
        <v>10.642597177061781</v>
      </c>
      <c r="N310" s="246">
        <v>17.279152999747268</v>
      </c>
      <c r="O310" s="192"/>
      <c r="P310" s="249"/>
      <c r="Q310" s="249"/>
      <c r="R310" s="249"/>
      <c r="S310" s="249"/>
    </row>
    <row r="311" spans="2:19" x14ac:dyDescent="0.3">
      <c r="B311" s="230"/>
      <c r="C311" s="231"/>
      <c r="D311" s="231"/>
      <c r="E311" s="231"/>
      <c r="F311" s="231"/>
      <c r="G311" s="231"/>
      <c r="H311" s="192"/>
      <c r="I311" s="231"/>
      <c r="J311" s="231"/>
      <c r="K311" s="231"/>
      <c r="L311" s="231"/>
      <c r="M311" s="231"/>
      <c r="N311" s="232"/>
      <c r="O311" s="192"/>
      <c r="P311" s="244"/>
      <c r="Q311" s="244"/>
      <c r="R311" s="244"/>
      <c r="S311" s="244"/>
    </row>
    <row r="312" spans="2:19" x14ac:dyDescent="0.3">
      <c r="B312" s="226" t="s">
        <v>36</v>
      </c>
      <c r="C312" s="227" t="s">
        <v>56</v>
      </c>
      <c r="D312" s="227"/>
      <c r="E312" s="227"/>
      <c r="F312" s="227"/>
      <c r="G312" s="227"/>
      <c r="H312" s="192"/>
      <c r="I312" s="227" t="s">
        <v>36</v>
      </c>
      <c r="J312" s="227" t="s">
        <v>56</v>
      </c>
      <c r="K312" s="227"/>
      <c r="L312" s="227"/>
      <c r="M312" s="227"/>
      <c r="N312" s="215"/>
      <c r="O312" s="192"/>
      <c r="P312" s="244"/>
      <c r="Q312" s="244"/>
      <c r="R312" s="244"/>
      <c r="S312" s="244"/>
    </row>
    <row r="313" spans="2:19" x14ac:dyDescent="0.3">
      <c r="B313" s="226"/>
      <c r="C313" s="227" t="str">
        <f>$C$43</f>
        <v>2022-26</v>
      </c>
      <c r="D313" s="227" t="str">
        <f>$D$43</f>
        <v>2027-31</v>
      </c>
      <c r="E313" s="227" t="str">
        <f>$E$43</f>
        <v>2032-36</v>
      </c>
      <c r="F313" s="227" t="str">
        <f>$F$43</f>
        <v>2037-41</v>
      </c>
      <c r="G313" s="227" t="str">
        <f>$G$43</f>
        <v>2042-46</v>
      </c>
      <c r="H313" s="192"/>
      <c r="I313" s="227"/>
      <c r="J313" s="227" t="str">
        <f>$C$43</f>
        <v>2022-26</v>
      </c>
      <c r="K313" s="227" t="str">
        <f>$D$43</f>
        <v>2027-31</v>
      </c>
      <c r="L313" s="227" t="str">
        <f>$E$43</f>
        <v>2032-36</v>
      </c>
      <c r="M313" s="227" t="str">
        <f>$F$43</f>
        <v>2037-41</v>
      </c>
      <c r="N313" s="215" t="str">
        <f>$G$43</f>
        <v>2042-46</v>
      </c>
      <c r="O313" s="192"/>
      <c r="P313" s="244"/>
      <c r="Q313" s="244"/>
      <c r="R313" s="244"/>
      <c r="S313" s="244"/>
    </row>
    <row r="314" spans="2:19" x14ac:dyDescent="0.3">
      <c r="B314" s="226" t="s">
        <v>62</v>
      </c>
      <c r="C314" s="245">
        <v>44.711572159528984</v>
      </c>
      <c r="D314" s="245">
        <v>44.932519556434279</v>
      </c>
      <c r="E314" s="245">
        <v>44.591357669828497</v>
      </c>
      <c r="F314" s="245">
        <v>35.784760170006066</v>
      </c>
      <c r="G314" s="245">
        <v>40.330449489364476</v>
      </c>
      <c r="H314" s="192"/>
      <c r="I314" s="227" t="s">
        <v>62</v>
      </c>
      <c r="J314" s="245">
        <v>31.552235401459853</v>
      </c>
      <c r="K314" s="245">
        <v>29.29709334823924</v>
      </c>
      <c r="L314" s="245">
        <v>30.287489521179545</v>
      </c>
      <c r="M314" s="245">
        <v>47.595536016232671</v>
      </c>
      <c r="N314" s="246">
        <v>39.987106132645664</v>
      </c>
      <c r="O314" s="192"/>
      <c r="P314" s="249"/>
      <c r="Q314" s="249"/>
      <c r="R314" s="249"/>
      <c r="S314" s="249"/>
    </row>
    <row r="315" spans="2:19" x14ac:dyDescent="0.3">
      <c r="B315" s="226" t="s">
        <v>96</v>
      </c>
      <c r="C315" s="245">
        <v>49.968010236724247</v>
      </c>
      <c r="D315" s="245">
        <v>50.313718840088185</v>
      </c>
      <c r="E315" s="245">
        <v>53.787422141852524</v>
      </c>
      <c r="F315" s="245">
        <v>46.970889063729345</v>
      </c>
      <c r="G315" s="245">
        <v>46.892138939670929</v>
      </c>
      <c r="H315" s="192"/>
      <c r="I315" s="227" t="s">
        <v>96</v>
      </c>
      <c r="J315" s="245">
        <v>36.880198768499511</v>
      </c>
      <c r="K315" s="245">
        <v>26.736730781941965</v>
      </c>
      <c r="L315" s="245">
        <v>33.153980060136092</v>
      </c>
      <c r="M315" s="245">
        <v>55.630669671231288</v>
      </c>
      <c r="N315" s="246">
        <v>43.175991554818275</v>
      </c>
      <c r="O315" s="192"/>
      <c r="P315" s="249"/>
      <c r="Q315" s="249"/>
      <c r="R315" s="249"/>
      <c r="S315" s="249"/>
    </row>
    <row r="316" spans="2:19" x14ac:dyDescent="0.3">
      <c r="B316" s="226" t="s">
        <v>97</v>
      </c>
      <c r="C316" s="245">
        <v>50.960711213077147</v>
      </c>
      <c r="D316" s="245">
        <v>51.916134407109141</v>
      </c>
      <c r="E316" s="245">
        <v>57.030769230769231</v>
      </c>
      <c r="F316" s="245">
        <v>49.718449817820471</v>
      </c>
      <c r="G316" s="245">
        <v>48.421223958333329</v>
      </c>
      <c r="H316" s="192"/>
      <c r="I316" s="227" t="s">
        <v>97</v>
      </c>
      <c r="J316" s="245">
        <v>35.892229597813355</v>
      </c>
      <c r="K316" s="245">
        <v>25.440241742211107</v>
      </c>
      <c r="L316" s="245">
        <v>31.681894222107836</v>
      </c>
      <c r="M316" s="245">
        <v>58.860622813458299</v>
      </c>
      <c r="N316" s="246">
        <v>41.406775858200582</v>
      </c>
      <c r="O316" s="192"/>
      <c r="P316" s="249"/>
      <c r="Q316" s="249"/>
      <c r="R316" s="249"/>
      <c r="S316" s="249"/>
    </row>
    <row r="317" spans="2:19" x14ac:dyDescent="0.3">
      <c r="B317" s="226" t="s">
        <v>98</v>
      </c>
      <c r="C317" s="245">
        <v>50.337623133142671</v>
      </c>
      <c r="D317" s="245">
        <v>54.747050266688213</v>
      </c>
      <c r="E317" s="245">
        <v>58.936078652057333</v>
      </c>
      <c r="F317" s="245">
        <v>53.661567135202304</v>
      </c>
      <c r="G317" s="245">
        <v>51.171843965996665</v>
      </c>
      <c r="H317" s="192"/>
      <c r="I317" s="227" t="s">
        <v>98</v>
      </c>
      <c r="J317" s="245">
        <v>32.999415380239853</v>
      </c>
      <c r="K317" s="245">
        <v>28.309556969172284</v>
      </c>
      <c r="L317" s="245">
        <v>29.810456684900139</v>
      </c>
      <c r="M317" s="245">
        <v>60.381289120359305</v>
      </c>
      <c r="N317" s="246">
        <v>42.159681989258679</v>
      </c>
      <c r="O317" s="192"/>
      <c r="P317" s="249"/>
      <c r="Q317" s="249"/>
      <c r="R317" s="249"/>
      <c r="S317" s="249"/>
    </row>
    <row r="318" spans="2:19" x14ac:dyDescent="0.3">
      <c r="B318" s="226" t="s">
        <v>99</v>
      </c>
      <c r="C318" s="245">
        <v>48.846052663047381</v>
      </c>
      <c r="D318" s="245">
        <v>53.144528190220896</v>
      </c>
      <c r="E318" s="245">
        <v>55.111542540761114</v>
      </c>
      <c r="F318" s="245">
        <v>49.948277412971123</v>
      </c>
      <c r="G318" s="245">
        <v>50.226274907125969</v>
      </c>
      <c r="H318" s="192"/>
      <c r="I318" s="227" t="s">
        <v>99</v>
      </c>
      <c r="J318" s="245">
        <v>26.302425356798881</v>
      </c>
      <c r="K318" s="245">
        <v>28.946480700616284</v>
      </c>
      <c r="L318" s="245">
        <v>32.742610259618395</v>
      </c>
      <c r="M318" s="245">
        <v>57.848018707347727</v>
      </c>
      <c r="N318" s="246">
        <v>39.271419849399635</v>
      </c>
      <c r="O318" s="192"/>
      <c r="P318" s="249"/>
      <c r="Q318" s="249"/>
      <c r="R318" s="249"/>
      <c r="S318" s="249"/>
    </row>
    <row r="319" spans="2:19" x14ac:dyDescent="0.3">
      <c r="B319" s="226" t="s">
        <v>100</v>
      </c>
      <c r="C319" s="245">
        <v>48.417017066534754</v>
      </c>
      <c r="D319" s="245">
        <v>49.154482245557816</v>
      </c>
      <c r="E319" s="245">
        <v>49.588651624221157</v>
      </c>
      <c r="F319" s="245">
        <v>43.284046692607006</v>
      </c>
      <c r="G319" s="245">
        <v>44.154427519576146</v>
      </c>
      <c r="H319" s="192"/>
      <c r="I319" s="227" t="s">
        <v>100</v>
      </c>
      <c r="J319" s="245">
        <v>20.655756867329046</v>
      </c>
      <c r="K319" s="245">
        <v>27.88511115829062</v>
      </c>
      <c r="L319" s="245">
        <v>33.66866739932933</v>
      </c>
      <c r="M319" s="245">
        <v>49.928042215233731</v>
      </c>
      <c r="N319" s="246">
        <v>32.530222933998502</v>
      </c>
      <c r="O319" s="192"/>
      <c r="P319" s="249"/>
      <c r="Q319" s="249"/>
      <c r="R319" s="249"/>
      <c r="S319" s="249"/>
    </row>
    <row r="320" spans="2:19" x14ac:dyDescent="0.3">
      <c r="B320" s="226" t="s">
        <v>101</v>
      </c>
      <c r="C320" s="245">
        <v>48.660714285714285</v>
      </c>
      <c r="D320" s="245">
        <v>47.130277954593673</v>
      </c>
      <c r="E320" s="245">
        <v>47.359531584281051</v>
      </c>
      <c r="F320" s="245">
        <v>40.329157090963008</v>
      </c>
      <c r="G320" s="245">
        <v>39.977645305514159</v>
      </c>
      <c r="H320" s="192"/>
      <c r="I320" s="227" t="s">
        <v>101</v>
      </c>
      <c r="J320" s="245">
        <v>17.228364637449491</v>
      </c>
      <c r="K320" s="245">
        <v>28.118827220264148</v>
      </c>
      <c r="L320" s="245">
        <v>33.683018867924531</v>
      </c>
      <c r="M320" s="245">
        <v>44.664052017752091</v>
      </c>
      <c r="N320" s="246">
        <v>30.426605958626151</v>
      </c>
      <c r="O320" s="192"/>
      <c r="P320" s="249"/>
      <c r="Q320" s="249"/>
      <c r="R320" s="249"/>
      <c r="S320" s="249"/>
    </row>
    <row r="321" spans="2:19" x14ac:dyDescent="0.3">
      <c r="B321" s="226" t="s">
        <v>63</v>
      </c>
      <c r="C321" s="245">
        <v>45.766784452296818</v>
      </c>
      <c r="D321" s="245">
        <v>39.545102093564225</v>
      </c>
      <c r="E321" s="245">
        <v>38.891530846050756</v>
      </c>
      <c r="F321" s="245">
        <v>34.937290761005343</v>
      </c>
      <c r="G321" s="245">
        <v>27.24201177719857</v>
      </c>
      <c r="H321" s="192"/>
      <c r="I321" s="227" t="s">
        <v>63</v>
      </c>
      <c r="J321" s="245">
        <v>9.2137777242044354</v>
      </c>
      <c r="K321" s="245">
        <v>12.257235894708165</v>
      </c>
      <c r="L321" s="245">
        <v>29.047774335561716</v>
      </c>
      <c r="M321" s="245">
        <v>23.441904165361731</v>
      </c>
      <c r="N321" s="246">
        <v>24.083527353183612</v>
      </c>
      <c r="O321" s="192"/>
      <c r="P321" s="249"/>
      <c r="Q321" s="249"/>
      <c r="R321" s="249"/>
      <c r="S321" s="249"/>
    </row>
    <row r="322" spans="2:19" x14ac:dyDescent="0.3">
      <c r="B322" s="226" t="s">
        <v>0</v>
      </c>
      <c r="C322" s="245">
        <v>48.461797235972185</v>
      </c>
      <c r="D322" s="245">
        <v>49.778046599694946</v>
      </c>
      <c r="E322" s="245">
        <v>51.348331920795133</v>
      </c>
      <c r="F322" s="245">
        <v>45.336620717022619</v>
      </c>
      <c r="G322" s="245">
        <v>44.296941444293104</v>
      </c>
      <c r="H322" s="192"/>
      <c r="I322" s="227" t="s">
        <v>0</v>
      </c>
      <c r="J322" s="245">
        <v>23.351056646700282</v>
      </c>
      <c r="K322" s="245">
        <v>25.941879755162748</v>
      </c>
      <c r="L322" s="245">
        <v>31.897262615901369</v>
      </c>
      <c r="M322" s="245">
        <v>50.727566627415463</v>
      </c>
      <c r="N322" s="246">
        <v>34.549693771684197</v>
      </c>
      <c r="O322" s="192"/>
      <c r="P322" s="249"/>
      <c r="Q322" s="249"/>
      <c r="R322" s="249"/>
      <c r="S322" s="249"/>
    </row>
    <row r="323" spans="2:19" x14ac:dyDescent="0.3">
      <c r="B323" s="230"/>
      <c r="C323" s="231"/>
      <c r="D323" s="231"/>
      <c r="E323" s="231"/>
      <c r="F323" s="231"/>
      <c r="G323" s="231"/>
      <c r="H323" s="192"/>
      <c r="I323" s="231"/>
      <c r="J323" s="231"/>
      <c r="K323" s="231"/>
      <c r="L323" s="231"/>
      <c r="M323" s="231"/>
      <c r="N323" s="232"/>
      <c r="O323" s="192"/>
      <c r="P323" s="244"/>
      <c r="Q323" s="244"/>
      <c r="R323" s="244"/>
      <c r="S323" s="244"/>
    </row>
    <row r="324" spans="2:19" x14ac:dyDescent="0.3">
      <c r="B324" s="226" t="s">
        <v>37</v>
      </c>
      <c r="C324" s="227" t="s">
        <v>56</v>
      </c>
      <c r="D324" s="227"/>
      <c r="E324" s="227"/>
      <c r="F324" s="227"/>
      <c r="G324" s="227"/>
      <c r="H324" s="192"/>
      <c r="I324" s="227" t="s">
        <v>37</v>
      </c>
      <c r="J324" s="227" t="s">
        <v>56</v>
      </c>
      <c r="K324" s="227"/>
      <c r="L324" s="227"/>
      <c r="M324" s="227"/>
      <c r="N324" s="215"/>
      <c r="O324" s="192"/>
      <c r="P324" s="244"/>
      <c r="Q324" s="244"/>
      <c r="R324" s="244"/>
      <c r="S324" s="244"/>
    </row>
    <row r="325" spans="2:19" x14ac:dyDescent="0.3">
      <c r="B325" s="226"/>
      <c r="C325" s="227" t="str">
        <f>$C$43</f>
        <v>2022-26</v>
      </c>
      <c r="D325" s="227" t="str">
        <f>$D$43</f>
        <v>2027-31</v>
      </c>
      <c r="E325" s="227" t="str">
        <f>$E$43</f>
        <v>2032-36</v>
      </c>
      <c r="F325" s="227" t="str">
        <f>$F$43</f>
        <v>2037-41</v>
      </c>
      <c r="G325" s="227" t="str">
        <f>$G$43</f>
        <v>2042-46</v>
      </c>
      <c r="H325" s="192"/>
      <c r="I325" s="227"/>
      <c r="J325" s="227" t="str">
        <f>$C$43</f>
        <v>2022-26</v>
      </c>
      <c r="K325" s="227" t="str">
        <f>$D$43</f>
        <v>2027-31</v>
      </c>
      <c r="L325" s="227" t="str">
        <f>$E$43</f>
        <v>2032-36</v>
      </c>
      <c r="M325" s="227" t="str">
        <f>$F$43</f>
        <v>2037-41</v>
      </c>
      <c r="N325" s="215" t="str">
        <f>$G$43</f>
        <v>2042-46</v>
      </c>
      <c r="O325" s="192"/>
      <c r="P325" s="244"/>
      <c r="Q325" s="244"/>
      <c r="R325" s="244"/>
      <c r="S325" s="244"/>
    </row>
    <row r="326" spans="2:19" x14ac:dyDescent="0.3">
      <c r="B326" s="226" t="s">
        <v>62</v>
      </c>
      <c r="C326" s="245">
        <v>13.164893617021276</v>
      </c>
      <c r="D326" s="245">
        <v>9.6017378711078933</v>
      </c>
      <c r="E326" s="245">
        <v>6.0210737581535376</v>
      </c>
      <c r="F326" s="245">
        <v>8.2386996214651518</v>
      </c>
      <c r="G326" s="245">
        <v>18.425130300042259</v>
      </c>
      <c r="H326" s="192"/>
      <c r="I326" s="227" t="s">
        <v>62</v>
      </c>
      <c r="J326" s="245">
        <v>61.027481183266232</v>
      </c>
      <c r="K326" s="245">
        <v>15.153619163339698</v>
      </c>
      <c r="L326" s="245">
        <v>29.655376423605979</v>
      </c>
      <c r="M326" s="245">
        <v>19.542732716385412</v>
      </c>
      <c r="N326" s="246">
        <v>25.214496094250222</v>
      </c>
      <c r="O326" s="192"/>
      <c r="P326" s="249"/>
      <c r="Q326" s="249"/>
      <c r="R326" s="249"/>
      <c r="S326" s="249"/>
    </row>
    <row r="327" spans="2:19" x14ac:dyDescent="0.3">
      <c r="B327" s="226" t="s">
        <v>96</v>
      </c>
      <c r="C327" s="245">
        <v>10.967184801381693</v>
      </c>
      <c r="D327" s="245">
        <v>10.435029854990049</v>
      </c>
      <c r="E327" s="245">
        <v>7.4434782608695658</v>
      </c>
      <c r="F327" s="245">
        <v>10.262529832935559</v>
      </c>
      <c r="G327" s="245">
        <v>16.515609264853978</v>
      </c>
      <c r="H327" s="192"/>
      <c r="I327" s="227" t="s">
        <v>96</v>
      </c>
      <c r="J327" s="245">
        <v>62.496555524938003</v>
      </c>
      <c r="K327" s="245">
        <v>17.067049121548941</v>
      </c>
      <c r="L327" s="245">
        <v>36.894770819883796</v>
      </c>
      <c r="M327" s="245">
        <v>16.253716551040633</v>
      </c>
      <c r="N327" s="246">
        <v>28.339243498817968</v>
      </c>
      <c r="O327" s="192"/>
      <c r="P327" s="249"/>
      <c r="Q327" s="249"/>
      <c r="R327" s="249"/>
      <c r="S327" s="249"/>
    </row>
    <row r="328" spans="2:19" x14ac:dyDescent="0.3">
      <c r="B328" s="226" t="s">
        <v>97</v>
      </c>
      <c r="C328" s="245">
        <v>10.604222276146565</v>
      </c>
      <c r="D328" s="245">
        <v>10.531331903740767</v>
      </c>
      <c r="E328" s="245">
        <v>8.8467153284671536</v>
      </c>
      <c r="F328" s="245">
        <v>12.102404965089217</v>
      </c>
      <c r="G328" s="245">
        <v>15.034619188921861</v>
      </c>
      <c r="H328" s="192"/>
      <c r="I328" s="227" t="s">
        <v>97</v>
      </c>
      <c r="J328" s="245">
        <v>61.766166683222409</v>
      </c>
      <c r="K328" s="245">
        <v>18.247365501941211</v>
      </c>
      <c r="L328" s="245">
        <v>41.044310380694817</v>
      </c>
      <c r="M328" s="245">
        <v>9.7291875626880646</v>
      </c>
      <c r="N328" s="246">
        <v>29.754959159859979</v>
      </c>
      <c r="O328" s="192"/>
      <c r="P328" s="249"/>
      <c r="Q328" s="249"/>
      <c r="R328" s="249"/>
      <c r="S328" s="249"/>
    </row>
    <row r="329" spans="2:19" x14ac:dyDescent="0.3">
      <c r="B329" s="226" t="s">
        <v>98</v>
      </c>
      <c r="C329" s="245">
        <v>11.453689945517583</v>
      </c>
      <c r="D329" s="245">
        <v>12.08512645168897</v>
      </c>
      <c r="E329" s="245">
        <v>10.768449314273274</v>
      </c>
      <c r="F329" s="245">
        <v>15.317183523423509</v>
      </c>
      <c r="G329" s="245">
        <v>14.021386519283913</v>
      </c>
      <c r="H329" s="192"/>
      <c r="I329" s="227" t="s">
        <v>98</v>
      </c>
      <c r="J329" s="245">
        <v>59.608097677355978</v>
      </c>
      <c r="K329" s="245">
        <v>19.264718863094714</v>
      </c>
      <c r="L329" s="245">
        <v>31.940343139087208</v>
      </c>
      <c r="M329" s="245">
        <v>11.567038162782843</v>
      </c>
      <c r="N329" s="246">
        <v>24.420516192668089</v>
      </c>
      <c r="O329" s="192"/>
      <c r="P329" s="249"/>
      <c r="Q329" s="249"/>
      <c r="R329" s="249"/>
      <c r="S329" s="249"/>
    </row>
    <row r="330" spans="2:19" x14ac:dyDescent="0.3">
      <c r="B330" s="226" t="s">
        <v>99</v>
      </c>
      <c r="C330" s="245">
        <v>13.17096240245921</v>
      </c>
      <c r="D330" s="245">
        <v>14.301295160190866</v>
      </c>
      <c r="E330" s="245">
        <v>11.66405433646813</v>
      </c>
      <c r="F330" s="245">
        <v>14.130855594270228</v>
      </c>
      <c r="G330" s="245">
        <v>15.116548764930998</v>
      </c>
      <c r="H330" s="192"/>
      <c r="I330" s="227" t="s">
        <v>99</v>
      </c>
      <c r="J330" s="245">
        <v>36.671097044396213</v>
      </c>
      <c r="K330" s="245">
        <v>14.594594594594595</v>
      </c>
      <c r="L330" s="245">
        <v>25.119427269768956</v>
      </c>
      <c r="M330" s="245">
        <v>13.984377688310795</v>
      </c>
      <c r="N330" s="246">
        <v>15.802812170806552</v>
      </c>
      <c r="O330" s="192"/>
      <c r="P330" s="249"/>
      <c r="Q330" s="249"/>
      <c r="R330" s="249"/>
      <c r="S330" s="249"/>
    </row>
    <row r="331" spans="2:19" x14ac:dyDescent="0.3">
      <c r="B331" s="226" t="s">
        <v>100</v>
      </c>
      <c r="C331" s="245">
        <v>12.626713161949557</v>
      </c>
      <c r="D331" s="245">
        <v>15.340768277571252</v>
      </c>
      <c r="E331" s="245">
        <v>11.162114604850432</v>
      </c>
      <c r="F331" s="245">
        <v>10.605353978173678</v>
      </c>
      <c r="G331" s="245">
        <v>13.18652395157045</v>
      </c>
      <c r="H331" s="192"/>
      <c r="I331" s="227" t="s">
        <v>100</v>
      </c>
      <c r="J331" s="245">
        <v>16.877607544788418</v>
      </c>
      <c r="K331" s="245">
        <v>11.180124223602485</v>
      </c>
      <c r="L331" s="245">
        <v>21.151616865927299</v>
      </c>
      <c r="M331" s="245">
        <v>14.908833863489884</v>
      </c>
      <c r="N331" s="246">
        <v>16.001277547109549</v>
      </c>
      <c r="O331" s="192"/>
      <c r="P331" s="249"/>
      <c r="Q331" s="249"/>
      <c r="R331" s="249"/>
      <c r="S331" s="249"/>
    </row>
    <row r="332" spans="2:19" x14ac:dyDescent="0.3">
      <c r="B332" s="226" t="s">
        <v>101</v>
      </c>
      <c r="C332" s="245">
        <v>11.498865817483859</v>
      </c>
      <c r="D332" s="245">
        <v>15.857160694219003</v>
      </c>
      <c r="E332" s="245">
        <v>10.273081924577374</v>
      </c>
      <c r="F332" s="245">
        <v>9.3988145639288749</v>
      </c>
      <c r="G332" s="245">
        <v>11.465167135270228</v>
      </c>
      <c r="H332" s="192"/>
      <c r="I332" s="227" t="s">
        <v>101</v>
      </c>
      <c r="J332" s="245">
        <v>12.493452983693565</v>
      </c>
      <c r="K332" s="245">
        <v>10.629401408450704</v>
      </c>
      <c r="L332" s="245">
        <v>20.365604756411393</v>
      </c>
      <c r="M332" s="245">
        <v>14.989974417479084</v>
      </c>
      <c r="N332" s="246">
        <v>16.672135450846568</v>
      </c>
      <c r="O332" s="192"/>
      <c r="P332" s="249"/>
      <c r="Q332" s="249"/>
      <c r="R332" s="249"/>
      <c r="S332" s="249"/>
    </row>
    <row r="333" spans="2:19" x14ac:dyDescent="0.3">
      <c r="B333" s="226" t="s">
        <v>63</v>
      </c>
      <c r="C333" s="245">
        <v>9.7877789974387124</v>
      </c>
      <c r="D333" s="245">
        <v>14.916935856022151</v>
      </c>
      <c r="E333" s="245">
        <v>9.9441476444876145</v>
      </c>
      <c r="F333" s="245">
        <v>10.083708950418545</v>
      </c>
      <c r="G333" s="245">
        <v>7.969543147208122</v>
      </c>
      <c r="H333" s="192"/>
      <c r="I333" s="227" t="s">
        <v>63</v>
      </c>
      <c r="J333" s="245">
        <v>6.9933451984833237</v>
      </c>
      <c r="K333" s="245">
        <v>7.3879168944778568</v>
      </c>
      <c r="L333" s="245">
        <v>15.566146336971038</v>
      </c>
      <c r="M333" s="245">
        <v>15.850440225133703</v>
      </c>
      <c r="N333" s="246">
        <v>18.601565311263045</v>
      </c>
      <c r="O333" s="192"/>
      <c r="P333" s="249"/>
      <c r="Q333" s="249"/>
      <c r="R333" s="249"/>
      <c r="S333" s="249"/>
    </row>
    <row r="334" spans="2:19" x14ac:dyDescent="0.3">
      <c r="B334" s="226" t="s">
        <v>0</v>
      </c>
      <c r="C334" s="245">
        <v>12.164151178745167</v>
      </c>
      <c r="D334" s="245">
        <v>13.612263838957103</v>
      </c>
      <c r="E334" s="245">
        <v>10.394149246003495</v>
      </c>
      <c r="F334" s="245">
        <v>12.132701421800949</v>
      </c>
      <c r="G334" s="245">
        <v>13.58237726580232</v>
      </c>
      <c r="H334" s="192"/>
      <c r="I334" s="227" t="s">
        <v>0</v>
      </c>
      <c r="J334" s="245">
        <v>32.612476808905384</v>
      </c>
      <c r="K334" s="245">
        <v>12.168735467104364</v>
      </c>
      <c r="L334" s="245">
        <v>23.229443860992884</v>
      </c>
      <c r="M334" s="245">
        <v>14.629191474506914</v>
      </c>
      <c r="N334" s="246">
        <v>18.173964384013612</v>
      </c>
      <c r="O334" s="192"/>
      <c r="P334" s="249"/>
      <c r="Q334" s="249"/>
      <c r="R334" s="249"/>
      <c r="S334" s="249"/>
    </row>
    <row r="335" spans="2:19" x14ac:dyDescent="0.3">
      <c r="B335" s="230"/>
      <c r="C335" s="231"/>
      <c r="D335" s="231"/>
      <c r="E335" s="231"/>
      <c r="F335" s="231"/>
      <c r="G335" s="231"/>
      <c r="H335" s="192"/>
      <c r="I335" s="231"/>
      <c r="J335" s="231"/>
      <c r="K335" s="231"/>
      <c r="L335" s="231"/>
      <c r="M335" s="231"/>
      <c r="N335" s="232"/>
      <c r="O335" s="192"/>
      <c r="P335" s="244"/>
      <c r="Q335" s="244"/>
      <c r="R335" s="244"/>
      <c r="S335" s="244"/>
    </row>
    <row r="336" spans="2:19" x14ac:dyDescent="0.3">
      <c r="B336" s="226" t="s">
        <v>45</v>
      </c>
      <c r="C336" s="227" t="s">
        <v>56</v>
      </c>
      <c r="D336" s="227"/>
      <c r="E336" s="227"/>
      <c r="F336" s="227"/>
      <c r="G336" s="227"/>
      <c r="H336" s="192"/>
      <c r="I336" s="227" t="s">
        <v>45</v>
      </c>
      <c r="J336" s="227" t="s">
        <v>56</v>
      </c>
      <c r="K336" s="227"/>
      <c r="L336" s="227"/>
      <c r="M336" s="227"/>
      <c r="N336" s="215"/>
      <c r="O336" s="192"/>
      <c r="P336" s="244"/>
      <c r="Q336" s="244"/>
      <c r="R336" s="244"/>
      <c r="S336" s="244"/>
    </row>
    <row r="337" spans="2:19" x14ac:dyDescent="0.3">
      <c r="B337" s="226"/>
      <c r="C337" s="227" t="str">
        <f>$C$43</f>
        <v>2022-26</v>
      </c>
      <c r="D337" s="227" t="str">
        <f>$D$43</f>
        <v>2027-31</v>
      </c>
      <c r="E337" s="227" t="str">
        <f>$E$43</f>
        <v>2032-36</v>
      </c>
      <c r="F337" s="227" t="str">
        <f>$F$43</f>
        <v>2037-41</v>
      </c>
      <c r="G337" s="227" t="str">
        <f>$G$43</f>
        <v>2042-46</v>
      </c>
      <c r="H337" s="192"/>
      <c r="I337" s="227"/>
      <c r="J337" s="227" t="str">
        <f>$C$43</f>
        <v>2022-26</v>
      </c>
      <c r="K337" s="227" t="str">
        <f>$D$43</f>
        <v>2027-31</v>
      </c>
      <c r="L337" s="227" t="str">
        <f>$E$43</f>
        <v>2032-36</v>
      </c>
      <c r="M337" s="227" t="str">
        <f>$F$43</f>
        <v>2037-41</v>
      </c>
      <c r="N337" s="215" t="str">
        <f>$G$43</f>
        <v>2042-46</v>
      </c>
      <c r="O337" s="192"/>
      <c r="P337" s="244"/>
      <c r="Q337" s="244"/>
      <c r="R337" s="244"/>
      <c r="S337" s="244"/>
    </row>
    <row r="338" spans="2:19" x14ac:dyDescent="0.3">
      <c r="B338" s="226" t="s">
        <v>62</v>
      </c>
      <c r="C338" s="245">
        <v>39.987185875987755</v>
      </c>
      <c r="D338" s="245">
        <v>40.233596049757857</v>
      </c>
      <c r="E338" s="245">
        <v>41.806674338319908</v>
      </c>
      <c r="F338" s="245">
        <v>45.168660126327111</v>
      </c>
      <c r="G338" s="245">
        <v>54.378255208333336</v>
      </c>
      <c r="H338" s="192"/>
      <c r="I338" s="227" t="s">
        <v>62</v>
      </c>
      <c r="J338" s="245">
        <v>53.469951646327416</v>
      </c>
      <c r="K338" s="245">
        <v>44.783568480660328</v>
      </c>
      <c r="L338" s="245">
        <v>23.933825350438358</v>
      </c>
      <c r="M338" s="245">
        <v>63.851761846901582</v>
      </c>
      <c r="N338" s="246">
        <v>48.330662393162392</v>
      </c>
      <c r="O338" s="192"/>
      <c r="P338" s="249"/>
      <c r="Q338" s="249"/>
      <c r="R338" s="249"/>
      <c r="S338" s="249"/>
    </row>
    <row r="339" spans="2:19" x14ac:dyDescent="0.3">
      <c r="B339" s="226" t="s">
        <v>96</v>
      </c>
      <c r="C339" s="245">
        <v>40.070218287284384</v>
      </c>
      <c r="D339" s="245">
        <v>39.497118910424305</v>
      </c>
      <c r="E339" s="245">
        <v>42.373581011351909</v>
      </c>
      <c r="F339" s="245">
        <v>51.304106548279691</v>
      </c>
      <c r="G339" s="245">
        <v>56.446140797285835</v>
      </c>
      <c r="H339" s="192"/>
      <c r="I339" s="227" t="s">
        <v>96</v>
      </c>
      <c r="J339" s="245">
        <v>50.552637767500194</v>
      </c>
      <c r="K339" s="245">
        <v>46.30306885037367</v>
      </c>
      <c r="L339" s="245">
        <v>23.288253806243091</v>
      </c>
      <c r="M339" s="245">
        <v>60.453070394408392</v>
      </c>
      <c r="N339" s="246">
        <v>46.231309124198958</v>
      </c>
      <c r="O339" s="192"/>
      <c r="P339" s="249"/>
      <c r="Q339" s="249"/>
      <c r="R339" s="249"/>
      <c r="S339" s="249"/>
    </row>
    <row r="340" spans="2:19" x14ac:dyDescent="0.3">
      <c r="B340" s="226" t="s">
        <v>97</v>
      </c>
      <c r="C340" s="245">
        <v>39.111111111111114</v>
      </c>
      <c r="D340" s="245">
        <v>39.098055440628876</v>
      </c>
      <c r="E340" s="245">
        <v>41.024829985766246</v>
      </c>
      <c r="F340" s="245">
        <v>51.431792559188274</v>
      </c>
      <c r="G340" s="245">
        <v>55.842653297338984</v>
      </c>
      <c r="H340" s="192"/>
      <c r="I340" s="227" t="s">
        <v>97</v>
      </c>
      <c r="J340" s="245">
        <v>51.259152429554021</v>
      </c>
      <c r="K340" s="245">
        <v>47.791384211677233</v>
      </c>
      <c r="L340" s="245">
        <v>22.450264417023419</v>
      </c>
      <c r="M340" s="245">
        <v>57.127424502823473</v>
      </c>
      <c r="N340" s="246">
        <v>43.335536461775717</v>
      </c>
      <c r="O340" s="192"/>
      <c r="P340" s="249"/>
      <c r="Q340" s="249"/>
      <c r="R340" s="249"/>
      <c r="S340" s="249"/>
    </row>
    <row r="341" spans="2:19" x14ac:dyDescent="0.3">
      <c r="B341" s="226" t="s">
        <v>98</v>
      </c>
      <c r="C341" s="245">
        <v>38.646015488383711</v>
      </c>
      <c r="D341" s="245">
        <v>39.850356707847574</v>
      </c>
      <c r="E341" s="245">
        <v>39.54307841239109</v>
      </c>
      <c r="F341" s="245">
        <v>54.027633662825622</v>
      </c>
      <c r="G341" s="245">
        <v>54.032999729510408</v>
      </c>
      <c r="H341" s="192"/>
      <c r="I341" s="227" t="s">
        <v>98</v>
      </c>
      <c r="J341" s="245">
        <v>41.898092248249213</v>
      </c>
      <c r="K341" s="245">
        <v>46.149770759042283</v>
      </c>
      <c r="L341" s="245">
        <v>24.180857310628305</v>
      </c>
      <c r="M341" s="245">
        <v>52.825693319355757</v>
      </c>
      <c r="N341" s="246">
        <v>36.503358016187363</v>
      </c>
      <c r="O341" s="192"/>
      <c r="P341" s="249"/>
      <c r="Q341" s="249"/>
      <c r="R341" s="249"/>
      <c r="S341" s="249"/>
    </row>
    <row r="342" spans="2:19" x14ac:dyDescent="0.3">
      <c r="B342" s="226" t="s">
        <v>99</v>
      </c>
      <c r="C342" s="245">
        <v>40.963623884694577</v>
      </c>
      <c r="D342" s="245">
        <v>46.310684674349481</v>
      </c>
      <c r="E342" s="245">
        <v>37.732807507412417</v>
      </c>
      <c r="F342" s="245">
        <v>56.069225222337948</v>
      </c>
      <c r="G342" s="245">
        <v>46.16014345859972</v>
      </c>
      <c r="H342" s="192"/>
      <c r="I342" s="227" t="s">
        <v>99</v>
      </c>
      <c r="J342" s="245">
        <v>33.476690909710278</v>
      </c>
      <c r="K342" s="245">
        <v>39.720723364865776</v>
      </c>
      <c r="L342" s="245">
        <v>26.686290594991075</v>
      </c>
      <c r="M342" s="245">
        <v>52.929292929292927</v>
      </c>
      <c r="N342" s="246">
        <v>34.126747991669149</v>
      </c>
      <c r="O342" s="192"/>
      <c r="P342" s="249"/>
      <c r="Q342" s="249"/>
      <c r="R342" s="249"/>
      <c r="S342" s="249"/>
    </row>
    <row r="343" spans="2:19" x14ac:dyDescent="0.3">
      <c r="B343" s="226" t="s">
        <v>100</v>
      </c>
      <c r="C343" s="245">
        <v>42.641705668226734</v>
      </c>
      <c r="D343" s="245">
        <v>49.775916971340962</v>
      </c>
      <c r="E343" s="245">
        <v>39.021128644022468</v>
      </c>
      <c r="F343" s="245">
        <v>57.342222222222226</v>
      </c>
      <c r="G343" s="245">
        <v>38.845401174168295</v>
      </c>
      <c r="H343" s="192"/>
      <c r="I343" s="227" t="s">
        <v>100</v>
      </c>
      <c r="J343" s="245">
        <v>25.920657908347987</v>
      </c>
      <c r="K343" s="245">
        <v>30.969516838200978</v>
      </c>
      <c r="L343" s="245">
        <v>25.033059507112803</v>
      </c>
      <c r="M343" s="245">
        <v>53.147502903600461</v>
      </c>
      <c r="N343" s="246">
        <v>35.82065956303159</v>
      </c>
      <c r="O343" s="192"/>
      <c r="P343" s="249"/>
      <c r="Q343" s="249"/>
      <c r="R343" s="249"/>
      <c r="S343" s="249"/>
    </row>
    <row r="344" spans="2:19" x14ac:dyDescent="0.3">
      <c r="B344" s="226" t="s">
        <v>101</v>
      </c>
      <c r="C344" s="245">
        <v>40.918457462466883</v>
      </c>
      <c r="D344" s="245">
        <v>49.535279486843827</v>
      </c>
      <c r="E344" s="245">
        <v>41.906970004347194</v>
      </c>
      <c r="F344" s="245">
        <v>59.313005143276996</v>
      </c>
      <c r="G344" s="245">
        <v>36.152402944147781</v>
      </c>
      <c r="H344" s="192"/>
      <c r="I344" s="227" t="s">
        <v>101</v>
      </c>
      <c r="J344" s="245">
        <v>21.597501115573404</v>
      </c>
      <c r="K344" s="245">
        <v>25.751726940268181</v>
      </c>
      <c r="L344" s="245">
        <v>22.495769881556686</v>
      </c>
      <c r="M344" s="245">
        <v>48.773927186287999</v>
      </c>
      <c r="N344" s="246">
        <v>38.993914282014764</v>
      </c>
      <c r="O344" s="192"/>
      <c r="P344" s="249"/>
      <c r="Q344" s="249"/>
      <c r="R344" s="249"/>
      <c r="S344" s="249"/>
    </row>
    <row r="345" spans="2:19" x14ac:dyDescent="0.3">
      <c r="B345" s="226" t="s">
        <v>63</v>
      </c>
      <c r="C345" s="245">
        <v>34.137647381409373</v>
      </c>
      <c r="D345" s="245">
        <v>34.408127208480565</v>
      </c>
      <c r="E345" s="245">
        <v>35.381642512077292</v>
      </c>
      <c r="F345" s="245">
        <v>57.116104868913851</v>
      </c>
      <c r="G345" s="245">
        <v>31.010497027949917</v>
      </c>
      <c r="H345" s="192"/>
      <c r="I345" s="227" t="s">
        <v>63</v>
      </c>
      <c r="J345" s="245">
        <v>22.004654522108979</v>
      </c>
      <c r="K345" s="245">
        <v>22.415482606565408</v>
      </c>
      <c r="L345" s="245">
        <v>14.389993397402979</v>
      </c>
      <c r="M345" s="245">
        <v>46.990393275292703</v>
      </c>
      <c r="N345" s="246">
        <v>43.964275424949584</v>
      </c>
      <c r="O345" s="192"/>
      <c r="P345" s="249"/>
      <c r="Q345" s="249"/>
      <c r="R345" s="249"/>
      <c r="S345" s="249"/>
    </row>
    <row r="346" spans="2:19" x14ac:dyDescent="0.3">
      <c r="B346" s="226" t="s">
        <v>0</v>
      </c>
      <c r="C346" s="245">
        <v>40.13331083361458</v>
      </c>
      <c r="D346" s="245">
        <v>43.710064064548995</v>
      </c>
      <c r="E346" s="245">
        <v>39.236689529375631</v>
      </c>
      <c r="F346" s="245">
        <v>54.585555500174451</v>
      </c>
      <c r="G346" s="245">
        <v>46.782919882688013</v>
      </c>
      <c r="H346" s="192"/>
      <c r="I346" s="227" t="s">
        <v>0</v>
      </c>
      <c r="J346" s="245">
        <v>36.823911028730308</v>
      </c>
      <c r="K346" s="245">
        <v>38.197408536585364</v>
      </c>
      <c r="L346" s="245">
        <v>24.032624064773689</v>
      </c>
      <c r="M346" s="245">
        <v>54.078658038575114</v>
      </c>
      <c r="N346" s="246">
        <v>37.292718096611395</v>
      </c>
      <c r="O346" s="192"/>
      <c r="P346" s="249"/>
      <c r="Q346" s="249"/>
      <c r="R346" s="249"/>
      <c r="S346" s="249"/>
    </row>
    <row r="347" spans="2:19" x14ac:dyDescent="0.3">
      <c r="B347" s="191"/>
      <c r="C347" s="196"/>
      <c r="D347" s="196"/>
      <c r="E347" s="196"/>
      <c r="F347" s="196"/>
      <c r="G347" s="196"/>
      <c r="H347" s="196"/>
      <c r="I347" s="196"/>
      <c r="J347" s="196"/>
      <c r="K347" s="196"/>
      <c r="L347" s="196"/>
      <c r="M347" s="196"/>
      <c r="N347" s="197"/>
      <c r="O347" s="192"/>
      <c r="P347" s="199"/>
      <c r="Q347" s="199"/>
      <c r="R347" s="199"/>
      <c r="S347" s="199"/>
    </row>
    <row r="348" spans="2:19" x14ac:dyDescent="0.3">
      <c r="B348" s="222" t="s">
        <v>5</v>
      </c>
      <c r="C348" s="223" t="s">
        <v>56</v>
      </c>
      <c r="D348" s="223"/>
      <c r="E348" s="223"/>
      <c r="F348" s="223"/>
      <c r="G348" s="223"/>
      <c r="H348" s="193"/>
      <c r="I348" s="224" t="s">
        <v>5</v>
      </c>
      <c r="J348" s="223" t="s">
        <v>56</v>
      </c>
      <c r="K348" s="223"/>
      <c r="L348" s="223"/>
      <c r="M348" s="223"/>
      <c r="N348" s="225"/>
      <c r="O348" s="192"/>
      <c r="P348" s="199"/>
      <c r="Q348" s="199"/>
      <c r="R348" s="199"/>
      <c r="S348" s="199"/>
    </row>
    <row r="349" spans="2:19" x14ac:dyDescent="0.3">
      <c r="B349" s="226"/>
      <c r="C349" s="227" t="s">
        <v>57</v>
      </c>
      <c r="D349" s="227" t="s">
        <v>58</v>
      </c>
      <c r="E349" s="227" t="s">
        <v>59</v>
      </c>
      <c r="F349" s="227" t="s">
        <v>60</v>
      </c>
      <c r="G349" s="227" t="s">
        <v>61</v>
      </c>
      <c r="H349" s="192"/>
      <c r="I349" s="227"/>
      <c r="J349" s="227" t="s">
        <v>57</v>
      </c>
      <c r="K349" s="227" t="s">
        <v>58</v>
      </c>
      <c r="L349" s="227" t="s">
        <v>59</v>
      </c>
      <c r="M349" s="227" t="s">
        <v>60</v>
      </c>
      <c r="N349" s="215" t="s">
        <v>61</v>
      </c>
      <c r="O349" s="192"/>
      <c r="P349" s="199"/>
      <c r="Q349" s="199"/>
      <c r="R349" s="199"/>
      <c r="S349" s="199"/>
    </row>
    <row r="350" spans="2:19" x14ac:dyDescent="0.3">
      <c r="B350" s="226" t="s">
        <v>62</v>
      </c>
      <c r="C350" s="245">
        <v>70.963173652694607</v>
      </c>
      <c r="D350" s="245">
        <v>73.894059477260598</v>
      </c>
      <c r="E350" s="245">
        <v>74.152381475229092</v>
      </c>
      <c r="F350" s="245">
        <v>74.913342277468999</v>
      </c>
      <c r="G350" s="245">
        <v>80.861375899379723</v>
      </c>
      <c r="H350" s="192"/>
      <c r="I350" s="227" t="s">
        <v>62</v>
      </c>
      <c r="J350" s="245">
        <v>72.255547266076235</v>
      </c>
      <c r="K350" s="245">
        <v>74.641080831296435</v>
      </c>
      <c r="L350" s="245">
        <v>79.385455798665703</v>
      </c>
      <c r="M350" s="245">
        <v>79.077698604753223</v>
      </c>
      <c r="N350" s="246">
        <v>77.814983911573364</v>
      </c>
      <c r="O350" s="192"/>
      <c r="P350" s="199"/>
      <c r="Q350" s="199"/>
      <c r="R350" s="199"/>
      <c r="S350" s="199"/>
    </row>
    <row r="351" spans="2:19" x14ac:dyDescent="0.3">
      <c r="B351" s="226" t="s">
        <v>96</v>
      </c>
      <c r="C351" s="245">
        <v>74.906403024855877</v>
      </c>
      <c r="D351" s="245">
        <v>78.035504119262455</v>
      </c>
      <c r="E351" s="245">
        <v>78.259632086725404</v>
      </c>
      <c r="F351" s="245">
        <v>80.094929165846224</v>
      </c>
      <c r="G351" s="245">
        <v>82.652227835082726</v>
      </c>
      <c r="H351" s="192"/>
      <c r="I351" s="227" t="s">
        <v>96</v>
      </c>
      <c r="J351" s="245">
        <v>74.306302648939408</v>
      </c>
      <c r="K351" s="245">
        <v>75.662264674113217</v>
      </c>
      <c r="L351" s="245">
        <v>79.932201085802163</v>
      </c>
      <c r="M351" s="245">
        <v>80.01818191317615</v>
      </c>
      <c r="N351" s="246">
        <v>78.37823271276973</v>
      </c>
      <c r="O351" s="192"/>
      <c r="P351" s="199"/>
      <c r="Q351" s="199"/>
      <c r="R351" s="199"/>
      <c r="S351" s="199"/>
    </row>
    <row r="352" spans="2:19" x14ac:dyDescent="0.3">
      <c r="B352" s="226" t="s">
        <v>97</v>
      </c>
      <c r="C352" s="245">
        <v>77.016990968003583</v>
      </c>
      <c r="D352" s="245">
        <v>79.738155374159618</v>
      </c>
      <c r="E352" s="245">
        <v>80.176180630625907</v>
      </c>
      <c r="F352" s="245">
        <v>82.030099787338457</v>
      </c>
      <c r="G352" s="245">
        <v>83.279445727482681</v>
      </c>
      <c r="H352" s="192"/>
      <c r="I352" s="227" t="s">
        <v>97</v>
      </c>
      <c r="J352" s="245">
        <v>75.076020331061628</v>
      </c>
      <c r="K352" s="245">
        <v>76.097333349185021</v>
      </c>
      <c r="L352" s="245">
        <v>79.797786070170318</v>
      </c>
      <c r="M352" s="245">
        <v>80.804290382600811</v>
      </c>
      <c r="N352" s="246">
        <v>78.272161393758495</v>
      </c>
      <c r="O352" s="192"/>
      <c r="P352" s="199"/>
      <c r="Q352" s="199"/>
      <c r="R352" s="199"/>
      <c r="S352" s="199"/>
    </row>
    <row r="353" spans="2:19" x14ac:dyDescent="0.3">
      <c r="B353" s="226" t="s">
        <v>98</v>
      </c>
      <c r="C353" s="245">
        <v>79.840931677939949</v>
      </c>
      <c r="D353" s="245">
        <v>81.448756859265586</v>
      </c>
      <c r="E353" s="245">
        <v>82.600898056535115</v>
      </c>
      <c r="F353" s="245">
        <v>83.980690294825749</v>
      </c>
      <c r="G353" s="245">
        <v>84.000157378614958</v>
      </c>
      <c r="H353" s="192"/>
      <c r="I353" s="227" t="s">
        <v>98</v>
      </c>
      <c r="J353" s="245">
        <v>75.089546152094982</v>
      </c>
      <c r="K353" s="245">
        <v>75.304527047154394</v>
      </c>
      <c r="L353" s="245">
        <v>79.597408005896554</v>
      </c>
      <c r="M353" s="245">
        <v>80.449625320038649</v>
      </c>
      <c r="N353" s="246">
        <v>77.813116083638548</v>
      </c>
      <c r="O353" s="192"/>
      <c r="P353" s="199"/>
      <c r="Q353" s="199"/>
      <c r="R353" s="199"/>
      <c r="S353" s="199"/>
    </row>
    <row r="354" spans="2:19" x14ac:dyDescent="0.3">
      <c r="B354" s="226" t="s">
        <v>99</v>
      </c>
      <c r="C354" s="245">
        <v>82.468776132286692</v>
      </c>
      <c r="D354" s="245">
        <v>81.60878986312791</v>
      </c>
      <c r="E354" s="245">
        <v>83.097767780287285</v>
      </c>
      <c r="F354" s="245">
        <v>84.619468793944094</v>
      </c>
      <c r="G354" s="245">
        <v>83.299038201419378</v>
      </c>
      <c r="H354" s="192"/>
      <c r="I354" s="227" t="s">
        <v>99</v>
      </c>
      <c r="J354" s="245">
        <v>71.154954058515955</v>
      </c>
      <c r="K354" s="245">
        <v>74.392729766679068</v>
      </c>
      <c r="L354" s="245">
        <v>80.230883310773322</v>
      </c>
      <c r="M354" s="245">
        <v>80.497712856007951</v>
      </c>
      <c r="N354" s="246">
        <v>78.270108314591241</v>
      </c>
      <c r="O354" s="192"/>
      <c r="P354" s="199"/>
      <c r="Q354" s="199"/>
      <c r="R354" s="199"/>
      <c r="S354" s="199"/>
    </row>
    <row r="355" spans="2:19" x14ac:dyDescent="0.3">
      <c r="B355" s="226" t="s">
        <v>100</v>
      </c>
      <c r="C355" s="245">
        <v>82.445991251575975</v>
      </c>
      <c r="D355" s="245">
        <v>79.905977713235728</v>
      </c>
      <c r="E355" s="245">
        <v>81.423923835536868</v>
      </c>
      <c r="F355" s="245">
        <v>82.705950022368498</v>
      </c>
      <c r="G355" s="245">
        <v>79.204981426222517</v>
      </c>
      <c r="H355" s="192"/>
      <c r="I355" s="227" t="s">
        <v>100</v>
      </c>
      <c r="J355" s="245">
        <v>65.121844312616219</v>
      </c>
      <c r="K355" s="245">
        <v>74.035785881638972</v>
      </c>
      <c r="L355" s="245">
        <v>80.560860465348995</v>
      </c>
      <c r="M355" s="245">
        <v>79.230087241398621</v>
      </c>
      <c r="N355" s="246">
        <v>79.138811560630998</v>
      </c>
      <c r="O355" s="192"/>
      <c r="P355" s="199"/>
      <c r="Q355" s="199"/>
      <c r="R355" s="199"/>
      <c r="S355" s="199"/>
    </row>
    <row r="356" spans="2:19" x14ac:dyDescent="0.3">
      <c r="B356" s="226" t="s">
        <v>101</v>
      </c>
      <c r="C356" s="245">
        <v>80.28024956530632</v>
      </c>
      <c r="D356" s="245">
        <v>76.441029338861597</v>
      </c>
      <c r="E356" s="245">
        <v>79.094387755102034</v>
      </c>
      <c r="F356" s="245">
        <v>80.555701939291737</v>
      </c>
      <c r="G356" s="245">
        <v>74.413900336639344</v>
      </c>
      <c r="H356" s="192"/>
      <c r="I356" s="227" t="s">
        <v>101</v>
      </c>
      <c r="J356" s="245">
        <v>61.660751826008266</v>
      </c>
      <c r="K356" s="245">
        <v>73.498903231249471</v>
      </c>
      <c r="L356" s="245">
        <v>80.203882895918909</v>
      </c>
      <c r="M356" s="245">
        <v>77.419648949855485</v>
      </c>
      <c r="N356" s="246">
        <v>79.82471925954647</v>
      </c>
      <c r="O356" s="192"/>
      <c r="P356" s="199"/>
      <c r="Q356" s="199"/>
      <c r="R356" s="199"/>
      <c r="S356" s="199"/>
    </row>
    <row r="357" spans="2:19" x14ac:dyDescent="0.3">
      <c r="B357" s="226" t="s">
        <v>63</v>
      </c>
      <c r="C357" s="245">
        <v>70.189928057553956</v>
      </c>
      <c r="D357" s="245">
        <v>69.026598861939235</v>
      </c>
      <c r="E357" s="245">
        <v>70.701784861249834</v>
      </c>
      <c r="F357" s="245">
        <v>71.726956973749495</v>
      </c>
      <c r="G357" s="245">
        <v>63.352875140326802</v>
      </c>
      <c r="H357" s="192"/>
      <c r="I357" s="227" t="s">
        <v>63</v>
      </c>
      <c r="J357" s="245">
        <v>41.541521879653871</v>
      </c>
      <c r="K357" s="245">
        <v>57.069985552515398</v>
      </c>
      <c r="L357" s="245">
        <v>72.752776492364646</v>
      </c>
      <c r="M357" s="245">
        <v>65.133628615612068</v>
      </c>
      <c r="N357" s="246">
        <v>72.39996713499302</v>
      </c>
      <c r="O357" s="192"/>
      <c r="P357" s="199"/>
      <c r="Q357" s="199"/>
      <c r="R357" s="199"/>
      <c r="S357" s="199"/>
    </row>
    <row r="358" spans="2:19" x14ac:dyDescent="0.3">
      <c r="B358" s="226" t="s">
        <v>0</v>
      </c>
      <c r="C358" s="245">
        <v>78.249624019217549</v>
      </c>
      <c r="D358" s="245">
        <v>79.471265277510824</v>
      </c>
      <c r="E358" s="245">
        <v>80.683703389716683</v>
      </c>
      <c r="F358" s="245">
        <v>82.096399868863884</v>
      </c>
      <c r="G358" s="245">
        <v>82.182002211279055</v>
      </c>
      <c r="H358" s="192"/>
      <c r="I358" s="227" t="s">
        <v>0</v>
      </c>
      <c r="J358" s="245">
        <v>69.396622490493002</v>
      </c>
      <c r="K358" s="245">
        <v>73.645394698050453</v>
      </c>
      <c r="L358" s="245">
        <v>79.705783878895261</v>
      </c>
      <c r="M358" s="245">
        <v>79.185863875162823</v>
      </c>
      <c r="N358" s="246">
        <v>78.098597154936698</v>
      </c>
      <c r="O358" s="192"/>
      <c r="P358" s="199"/>
      <c r="Q358" s="199"/>
      <c r="R358" s="199"/>
      <c r="S358" s="199"/>
    </row>
    <row r="359" spans="2:19" x14ac:dyDescent="0.3">
      <c r="B359" s="190"/>
      <c r="C359" s="192"/>
      <c r="D359" s="192"/>
      <c r="E359" s="192"/>
      <c r="F359" s="192"/>
      <c r="G359" s="192"/>
      <c r="H359" s="192"/>
      <c r="I359" s="192"/>
      <c r="J359" s="192"/>
      <c r="K359" s="192"/>
      <c r="L359" s="192"/>
      <c r="M359" s="192"/>
      <c r="N359" s="195"/>
      <c r="O359" s="192"/>
      <c r="P359" s="199"/>
      <c r="Q359" s="199"/>
      <c r="R359" s="199"/>
      <c r="S359" s="199"/>
    </row>
    <row r="360" spans="2:19" x14ac:dyDescent="0.3">
      <c r="B360" s="226" t="s">
        <v>40</v>
      </c>
      <c r="C360" s="227" t="s">
        <v>56</v>
      </c>
      <c r="D360" s="227"/>
      <c r="E360" s="227"/>
      <c r="F360" s="227"/>
      <c r="G360" s="227"/>
      <c r="H360" s="192"/>
      <c r="I360" s="227" t="s">
        <v>40</v>
      </c>
      <c r="J360" s="227" t="s">
        <v>56</v>
      </c>
      <c r="K360" s="227"/>
      <c r="L360" s="227"/>
      <c r="M360" s="227"/>
      <c r="N360" s="215"/>
      <c r="O360" s="192"/>
      <c r="P360" s="244"/>
      <c r="Q360" s="244"/>
      <c r="R360" s="244"/>
      <c r="S360" s="244"/>
    </row>
    <row r="361" spans="2:19" x14ac:dyDescent="0.3">
      <c r="B361" s="226"/>
      <c r="C361" s="227" t="str">
        <f>$C$43</f>
        <v>2022-26</v>
      </c>
      <c r="D361" s="227" t="str">
        <f>$D$43</f>
        <v>2027-31</v>
      </c>
      <c r="E361" s="227" t="str">
        <f>$E$43</f>
        <v>2032-36</v>
      </c>
      <c r="F361" s="227" t="str">
        <f>$F$43</f>
        <v>2037-41</v>
      </c>
      <c r="G361" s="227" t="str">
        <f>$G$43</f>
        <v>2042-46</v>
      </c>
      <c r="H361" s="192"/>
      <c r="I361" s="227"/>
      <c r="J361" s="227" t="str">
        <f>$C$43</f>
        <v>2022-26</v>
      </c>
      <c r="K361" s="227" t="str">
        <f>$D$43</f>
        <v>2027-31</v>
      </c>
      <c r="L361" s="227" t="str">
        <f>$E$43</f>
        <v>2032-36</v>
      </c>
      <c r="M361" s="227" t="str">
        <f>$F$43</f>
        <v>2037-41</v>
      </c>
      <c r="N361" s="215" t="str">
        <f>$G$43</f>
        <v>2042-46</v>
      </c>
      <c r="O361" s="192"/>
      <c r="P361" s="244"/>
      <c r="Q361" s="244"/>
      <c r="R361" s="244"/>
      <c r="S361" s="244"/>
    </row>
    <row r="362" spans="2:19" x14ac:dyDescent="0.3">
      <c r="B362" s="226" t="s">
        <v>62</v>
      </c>
      <c r="C362" s="245">
        <v>58.143210816987242</v>
      </c>
      <c r="D362" s="245">
        <v>59.25477362331538</v>
      </c>
      <c r="E362" s="245">
        <v>48.991241019584685</v>
      </c>
      <c r="F362" s="245">
        <v>55.896547456997894</v>
      </c>
      <c r="G362" s="245">
        <v>64.97682069687454</v>
      </c>
      <c r="H362" s="192"/>
      <c r="I362" s="227" t="s">
        <v>62</v>
      </c>
      <c r="J362" s="245">
        <v>72.088964324601292</v>
      </c>
      <c r="K362" s="245">
        <v>59.578129919194033</v>
      </c>
      <c r="L362" s="245">
        <v>60.8053007135576</v>
      </c>
      <c r="M362" s="245">
        <v>76.941645512451146</v>
      </c>
      <c r="N362" s="246">
        <v>70.155168674461237</v>
      </c>
      <c r="O362" s="192"/>
      <c r="P362" s="249"/>
      <c r="Q362" s="249"/>
      <c r="R362" s="249"/>
      <c r="S362" s="249"/>
    </row>
    <row r="363" spans="2:19" x14ac:dyDescent="0.3">
      <c r="B363" s="226" t="s">
        <v>96</v>
      </c>
      <c r="C363" s="245">
        <v>60.329284494211421</v>
      </c>
      <c r="D363" s="245">
        <v>64.039146853890756</v>
      </c>
      <c r="E363" s="245">
        <v>53.496005449928774</v>
      </c>
      <c r="F363" s="245">
        <v>61.117759693633325</v>
      </c>
      <c r="G363" s="245">
        <v>63.295846984857874</v>
      </c>
      <c r="H363" s="192"/>
      <c r="I363" s="227" t="s">
        <v>96</v>
      </c>
      <c r="J363" s="245">
        <v>75.835520559930018</v>
      </c>
      <c r="K363" s="245">
        <v>60.722944677099399</v>
      </c>
      <c r="L363" s="245">
        <v>60.133915851457878</v>
      </c>
      <c r="M363" s="245">
        <v>77.913881713844432</v>
      </c>
      <c r="N363" s="246">
        <v>71.565774155995342</v>
      </c>
      <c r="O363" s="192"/>
      <c r="P363" s="249"/>
      <c r="Q363" s="249"/>
      <c r="R363" s="249"/>
      <c r="S363" s="249"/>
    </row>
    <row r="364" spans="2:19" x14ac:dyDescent="0.3">
      <c r="B364" s="226" t="s">
        <v>97</v>
      </c>
      <c r="C364" s="245">
        <v>62.56810416474282</v>
      </c>
      <c r="D364" s="245">
        <v>66.748258331764262</v>
      </c>
      <c r="E364" s="245">
        <v>56.663318708040386</v>
      </c>
      <c r="F364" s="245">
        <v>64.121766193347597</v>
      </c>
      <c r="G364" s="245">
        <v>64.136525725929687</v>
      </c>
      <c r="H364" s="192"/>
      <c r="I364" s="227" t="s">
        <v>97</v>
      </c>
      <c r="J364" s="245">
        <v>75.963103635377109</v>
      </c>
      <c r="K364" s="245">
        <v>63.690993518909387</v>
      </c>
      <c r="L364" s="245">
        <v>60.390674649630391</v>
      </c>
      <c r="M364" s="245">
        <v>77.332758038494731</v>
      </c>
      <c r="N364" s="246">
        <v>71.122915306546389</v>
      </c>
      <c r="O364" s="192"/>
      <c r="P364" s="249"/>
      <c r="Q364" s="249"/>
      <c r="R364" s="249"/>
      <c r="S364" s="249"/>
    </row>
    <row r="365" spans="2:19" x14ac:dyDescent="0.3">
      <c r="B365" s="226" t="s">
        <v>98</v>
      </c>
      <c r="C365" s="245">
        <v>66.72146736940509</v>
      </c>
      <c r="D365" s="245">
        <v>70.274315650096426</v>
      </c>
      <c r="E365" s="245">
        <v>61.505590062111807</v>
      </c>
      <c r="F365" s="245">
        <v>68.772267149239383</v>
      </c>
      <c r="G365" s="245">
        <v>68.741688669608962</v>
      </c>
      <c r="H365" s="192"/>
      <c r="I365" s="227" t="s">
        <v>98</v>
      </c>
      <c r="J365" s="245">
        <v>77.803509186506773</v>
      </c>
      <c r="K365" s="245">
        <v>63.202314669001268</v>
      </c>
      <c r="L365" s="245">
        <v>62.871530429391264</v>
      </c>
      <c r="M365" s="245">
        <v>74.552959767473411</v>
      </c>
      <c r="N365" s="246">
        <v>71.693818375379962</v>
      </c>
      <c r="O365" s="192"/>
      <c r="P365" s="249"/>
      <c r="Q365" s="249"/>
      <c r="R365" s="249"/>
      <c r="S365" s="249"/>
    </row>
    <row r="366" spans="2:19" x14ac:dyDescent="0.3">
      <c r="B366" s="226" t="s">
        <v>99</v>
      </c>
      <c r="C366" s="245">
        <v>70.837206758899768</v>
      </c>
      <c r="D366" s="245">
        <v>69.480837184017403</v>
      </c>
      <c r="E366" s="245">
        <v>65.013983358077539</v>
      </c>
      <c r="F366" s="245">
        <v>75.972218609369719</v>
      </c>
      <c r="G366" s="245">
        <v>71.075315160004322</v>
      </c>
      <c r="H366" s="192"/>
      <c r="I366" s="227" t="s">
        <v>99</v>
      </c>
      <c r="J366" s="245">
        <v>70.585611136715471</v>
      </c>
      <c r="K366" s="245">
        <v>63.935877552224909</v>
      </c>
      <c r="L366" s="245">
        <v>68.104067122379462</v>
      </c>
      <c r="M366" s="245">
        <v>67.392396443263578</v>
      </c>
      <c r="N366" s="246">
        <v>74.881135849427821</v>
      </c>
      <c r="O366" s="192"/>
      <c r="P366" s="249"/>
      <c r="Q366" s="249"/>
      <c r="R366" s="249"/>
      <c r="S366" s="249"/>
    </row>
    <row r="367" spans="2:19" x14ac:dyDescent="0.3">
      <c r="B367" s="226" t="s">
        <v>100</v>
      </c>
      <c r="C367" s="245">
        <v>69.20464338216658</v>
      </c>
      <c r="D367" s="245">
        <v>64.246698471962944</v>
      </c>
      <c r="E367" s="245">
        <v>62.781479294931266</v>
      </c>
      <c r="F367" s="245">
        <v>74.808441150609212</v>
      </c>
      <c r="G367" s="245">
        <v>61.682153001781323</v>
      </c>
      <c r="H367" s="192"/>
      <c r="I367" s="227" t="s">
        <v>100</v>
      </c>
      <c r="J367" s="245">
        <v>58.392461869674641</v>
      </c>
      <c r="K367" s="245">
        <v>61.528448989400054</v>
      </c>
      <c r="L367" s="245">
        <v>68.927220752472437</v>
      </c>
      <c r="M367" s="245">
        <v>60.743863129184227</v>
      </c>
      <c r="N367" s="246">
        <v>76.263534747643007</v>
      </c>
      <c r="O367" s="192"/>
      <c r="P367" s="249"/>
      <c r="Q367" s="249"/>
      <c r="R367" s="249"/>
      <c r="S367" s="249"/>
    </row>
    <row r="368" spans="2:19" x14ac:dyDescent="0.3">
      <c r="B368" s="226" t="s">
        <v>101</v>
      </c>
      <c r="C368" s="245">
        <v>66.031670436956773</v>
      </c>
      <c r="D368" s="245">
        <v>59.27612655800575</v>
      </c>
      <c r="E368" s="245">
        <v>59.965479651162788</v>
      </c>
      <c r="F368" s="245">
        <v>71.384367011973623</v>
      </c>
      <c r="G368" s="245">
        <v>55.582897569978471</v>
      </c>
      <c r="H368" s="192"/>
      <c r="I368" s="227" t="s">
        <v>101</v>
      </c>
      <c r="J368" s="245">
        <v>52.042421564295182</v>
      </c>
      <c r="K368" s="245">
        <v>60.402423135300673</v>
      </c>
      <c r="L368" s="245">
        <v>67.180735930735935</v>
      </c>
      <c r="M368" s="245">
        <v>57.193299839797731</v>
      </c>
      <c r="N368" s="246">
        <v>76.220080005246245</v>
      </c>
      <c r="O368" s="192"/>
      <c r="P368" s="249"/>
      <c r="Q368" s="249"/>
      <c r="R368" s="249"/>
      <c r="S368" s="249"/>
    </row>
    <row r="369" spans="2:19" x14ac:dyDescent="0.3">
      <c r="B369" s="226" t="s">
        <v>63</v>
      </c>
      <c r="C369" s="245">
        <v>63.320530726256983</v>
      </c>
      <c r="D369" s="245">
        <v>61.513389711064129</v>
      </c>
      <c r="E369" s="245">
        <v>57.730792656399544</v>
      </c>
      <c r="F369" s="245">
        <v>72.623126338329769</v>
      </c>
      <c r="G369" s="245">
        <v>48.688540001880234</v>
      </c>
      <c r="H369" s="192"/>
      <c r="I369" s="227" t="s">
        <v>63</v>
      </c>
      <c r="J369" s="245">
        <v>37.088133338002031</v>
      </c>
      <c r="K369" s="245">
        <v>35.477785114611834</v>
      </c>
      <c r="L369" s="245">
        <v>67.633483943059801</v>
      </c>
      <c r="M369" s="245">
        <v>42.377578887597004</v>
      </c>
      <c r="N369" s="246">
        <v>66.937228582708258</v>
      </c>
      <c r="O369" s="192"/>
      <c r="P369" s="249"/>
      <c r="Q369" s="249"/>
      <c r="R369" s="249"/>
      <c r="S369" s="249"/>
    </row>
    <row r="370" spans="2:19" x14ac:dyDescent="0.3">
      <c r="B370" s="226" t="s">
        <v>0</v>
      </c>
      <c r="C370" s="245">
        <v>64.990935033048515</v>
      </c>
      <c r="D370" s="245">
        <v>66.307252116808513</v>
      </c>
      <c r="E370" s="245">
        <v>59.639834652548672</v>
      </c>
      <c r="F370" s="245">
        <v>69.540416979235971</v>
      </c>
      <c r="G370" s="245">
        <v>65.829987781462734</v>
      </c>
      <c r="H370" s="192"/>
      <c r="I370" s="227" t="s">
        <v>0</v>
      </c>
      <c r="J370" s="245">
        <v>68.411455367069905</v>
      </c>
      <c r="K370" s="245">
        <v>60.723324881884487</v>
      </c>
      <c r="L370" s="245">
        <v>66.052985315887085</v>
      </c>
      <c r="M370" s="245">
        <v>66.640619045738831</v>
      </c>
      <c r="N370" s="246">
        <v>73.452250794390494</v>
      </c>
      <c r="O370" s="192"/>
      <c r="P370" s="249"/>
      <c r="Q370" s="249"/>
      <c r="R370" s="249"/>
      <c r="S370" s="249"/>
    </row>
    <row r="371" spans="2:19" x14ac:dyDescent="0.3">
      <c r="B371" s="230"/>
      <c r="C371" s="231"/>
      <c r="D371" s="231"/>
      <c r="E371" s="231"/>
      <c r="F371" s="231"/>
      <c r="G371" s="231"/>
      <c r="H371" s="192"/>
      <c r="I371" s="231"/>
      <c r="J371" s="231"/>
      <c r="K371" s="231"/>
      <c r="L371" s="231"/>
      <c r="M371" s="231"/>
      <c r="N371" s="232"/>
      <c r="O371" s="192"/>
      <c r="P371" s="244"/>
      <c r="Q371" s="244"/>
      <c r="R371" s="244"/>
      <c r="S371" s="244"/>
    </row>
    <row r="372" spans="2:19" x14ac:dyDescent="0.3">
      <c r="B372" s="226" t="s">
        <v>39</v>
      </c>
      <c r="C372" s="227" t="s">
        <v>56</v>
      </c>
      <c r="D372" s="227"/>
      <c r="E372" s="227"/>
      <c r="F372" s="227"/>
      <c r="G372" s="227"/>
      <c r="H372" s="192"/>
      <c r="I372" s="227" t="s">
        <v>39</v>
      </c>
      <c r="J372" s="227" t="s">
        <v>56</v>
      </c>
      <c r="K372" s="227"/>
      <c r="L372" s="227"/>
      <c r="M372" s="227"/>
      <c r="N372" s="215"/>
      <c r="O372" s="192"/>
      <c r="P372" s="244"/>
      <c r="Q372" s="244"/>
      <c r="R372" s="244"/>
      <c r="S372" s="244"/>
    </row>
    <row r="373" spans="2:19" x14ac:dyDescent="0.3">
      <c r="B373" s="226"/>
      <c r="C373" s="227" t="str">
        <f>$C$43</f>
        <v>2022-26</v>
      </c>
      <c r="D373" s="227" t="str">
        <f>$D$43</f>
        <v>2027-31</v>
      </c>
      <c r="E373" s="227" t="str">
        <f>$E$43</f>
        <v>2032-36</v>
      </c>
      <c r="F373" s="227" t="str">
        <f>$F$43</f>
        <v>2037-41</v>
      </c>
      <c r="G373" s="227" t="str">
        <f>$G$43</f>
        <v>2042-46</v>
      </c>
      <c r="H373" s="192"/>
      <c r="I373" s="227"/>
      <c r="J373" s="227" t="str">
        <f>$C$43</f>
        <v>2022-26</v>
      </c>
      <c r="K373" s="227" t="str">
        <f>$D$43</f>
        <v>2027-31</v>
      </c>
      <c r="L373" s="227" t="str">
        <f>$E$43</f>
        <v>2032-36</v>
      </c>
      <c r="M373" s="227" t="str">
        <f>$F$43</f>
        <v>2037-41</v>
      </c>
      <c r="N373" s="215" t="str">
        <f>$G$43</f>
        <v>2042-46</v>
      </c>
      <c r="O373" s="192"/>
      <c r="P373" s="244"/>
      <c r="Q373" s="244"/>
      <c r="R373" s="244"/>
      <c r="S373" s="244"/>
    </row>
    <row r="374" spans="2:19" x14ac:dyDescent="0.3">
      <c r="B374" s="226" t="s">
        <v>62</v>
      </c>
      <c r="C374" s="245">
        <v>57.247582491804359</v>
      </c>
      <c r="D374" s="245">
        <v>62.832324295867338</v>
      </c>
      <c r="E374" s="245">
        <v>57.078841574270868</v>
      </c>
      <c r="F374" s="245">
        <v>59.974535951216247</v>
      </c>
      <c r="G374" s="245">
        <v>72.471089216382083</v>
      </c>
      <c r="H374" s="192"/>
      <c r="I374" s="227" t="s">
        <v>62</v>
      </c>
      <c r="J374" s="245">
        <v>66.723984669862872</v>
      </c>
      <c r="K374" s="245">
        <v>59.351031669548917</v>
      </c>
      <c r="L374" s="245">
        <v>51.529361611424918</v>
      </c>
      <c r="M374" s="245">
        <v>64.5787320322966</v>
      </c>
      <c r="N374" s="246">
        <v>43.766487418831169</v>
      </c>
      <c r="O374" s="192"/>
      <c r="P374" s="249"/>
      <c r="Q374" s="249"/>
      <c r="R374" s="249"/>
      <c r="S374" s="249"/>
    </row>
    <row r="375" spans="2:19" x14ac:dyDescent="0.3">
      <c r="B375" s="226" t="s">
        <v>96</v>
      </c>
      <c r="C375" s="245">
        <v>58.403361344537821</v>
      </c>
      <c r="D375" s="245">
        <v>64.940301428851043</v>
      </c>
      <c r="E375" s="245">
        <v>61.886691370150452</v>
      </c>
      <c r="F375" s="245">
        <v>64.566880552813416</v>
      </c>
      <c r="G375" s="245">
        <v>70.735162932255875</v>
      </c>
      <c r="H375" s="192"/>
      <c r="I375" s="227" t="s">
        <v>96</v>
      </c>
      <c r="J375" s="245">
        <v>65.913747562270103</v>
      </c>
      <c r="K375" s="245">
        <v>58.661068875524791</v>
      </c>
      <c r="L375" s="245">
        <v>51.659618359979376</v>
      </c>
      <c r="M375" s="245">
        <v>72.087973513350818</v>
      </c>
      <c r="N375" s="246">
        <v>48.833889720271671</v>
      </c>
      <c r="O375" s="192"/>
      <c r="P375" s="249"/>
      <c r="Q375" s="249"/>
      <c r="R375" s="249"/>
      <c r="S375" s="249"/>
    </row>
    <row r="376" spans="2:19" x14ac:dyDescent="0.3">
      <c r="B376" s="226" t="s">
        <v>97</v>
      </c>
      <c r="C376" s="245">
        <v>59.782970105492254</v>
      </c>
      <c r="D376" s="245">
        <v>63.784523928798052</v>
      </c>
      <c r="E376" s="245">
        <v>64.047158069423318</v>
      </c>
      <c r="F376" s="245">
        <v>66.70950566851792</v>
      </c>
      <c r="G376" s="245">
        <v>69.280959308733415</v>
      </c>
      <c r="H376" s="192"/>
      <c r="I376" s="227" t="s">
        <v>97</v>
      </c>
      <c r="J376" s="245">
        <v>66.244433277305106</v>
      </c>
      <c r="K376" s="245">
        <v>58.522508038585208</v>
      </c>
      <c r="L376" s="245">
        <v>48.534211663710749</v>
      </c>
      <c r="M376" s="245">
        <v>72.315227362075746</v>
      </c>
      <c r="N376" s="246">
        <v>49.275988761616595</v>
      </c>
      <c r="O376" s="192"/>
      <c r="P376" s="249"/>
      <c r="Q376" s="249"/>
      <c r="R376" s="249"/>
      <c r="S376" s="249"/>
    </row>
    <row r="377" spans="2:19" x14ac:dyDescent="0.3">
      <c r="B377" s="226" t="s">
        <v>98</v>
      </c>
      <c r="C377" s="245">
        <v>63.131123006436326</v>
      </c>
      <c r="D377" s="245">
        <v>61.210264775055002</v>
      </c>
      <c r="E377" s="245">
        <v>64.821964035176208</v>
      </c>
      <c r="F377" s="245">
        <v>68.381181070570989</v>
      </c>
      <c r="G377" s="245">
        <v>69.956786588223039</v>
      </c>
      <c r="H377" s="192"/>
      <c r="I377" s="227" t="s">
        <v>98</v>
      </c>
      <c r="J377" s="245">
        <v>61.118486679967141</v>
      </c>
      <c r="K377" s="245">
        <v>57.041807505111485</v>
      </c>
      <c r="L377" s="245">
        <v>47.490431622564856</v>
      </c>
      <c r="M377" s="245">
        <v>71.188781737845574</v>
      </c>
      <c r="N377" s="246">
        <v>51.40820729192739</v>
      </c>
      <c r="O377" s="192"/>
      <c r="P377" s="249"/>
      <c r="Q377" s="249"/>
      <c r="R377" s="249"/>
      <c r="S377" s="249"/>
    </row>
    <row r="378" spans="2:19" x14ac:dyDescent="0.3">
      <c r="B378" s="226" t="s">
        <v>99</v>
      </c>
      <c r="C378" s="245">
        <v>70.29775578724157</v>
      </c>
      <c r="D378" s="245">
        <v>60.862097755301633</v>
      </c>
      <c r="E378" s="245">
        <v>61.973933207175037</v>
      </c>
      <c r="F378" s="245">
        <v>64.146457016689169</v>
      </c>
      <c r="G378" s="245">
        <v>68.048009082799439</v>
      </c>
      <c r="H378" s="192"/>
      <c r="I378" s="227" t="s">
        <v>99</v>
      </c>
      <c r="J378" s="245">
        <v>56.792026379330721</v>
      </c>
      <c r="K378" s="245">
        <v>49.287675658213537</v>
      </c>
      <c r="L378" s="245">
        <v>51.05062025986242</v>
      </c>
      <c r="M378" s="245">
        <v>68.82214298664411</v>
      </c>
      <c r="N378" s="246">
        <v>54.571343376042201</v>
      </c>
      <c r="O378" s="192"/>
      <c r="P378" s="249"/>
      <c r="Q378" s="249"/>
      <c r="R378" s="249"/>
      <c r="S378" s="249"/>
    </row>
    <row r="379" spans="2:19" x14ac:dyDescent="0.3">
      <c r="B379" s="226" t="s">
        <v>100</v>
      </c>
      <c r="C379" s="245">
        <v>75.613542282672981</v>
      </c>
      <c r="D379" s="245">
        <v>62.923676141543048</v>
      </c>
      <c r="E379" s="245">
        <v>63.411461720558783</v>
      </c>
      <c r="F379" s="245">
        <v>56.630072112797336</v>
      </c>
      <c r="G379" s="245">
        <v>60.644308521667014</v>
      </c>
      <c r="H379" s="192"/>
      <c r="I379" s="227" t="s">
        <v>100</v>
      </c>
      <c r="J379" s="245">
        <v>51.291320327650901</v>
      </c>
      <c r="K379" s="245">
        <v>47.879531236609822</v>
      </c>
      <c r="L379" s="245">
        <v>55.975208508684673</v>
      </c>
      <c r="M379" s="245">
        <v>68.110240410368476</v>
      </c>
      <c r="N379" s="246">
        <v>54.901898605152645</v>
      </c>
      <c r="O379" s="192"/>
      <c r="P379" s="249"/>
      <c r="Q379" s="249"/>
      <c r="R379" s="249"/>
      <c r="S379" s="249"/>
    </row>
    <row r="380" spans="2:19" x14ac:dyDescent="0.3">
      <c r="B380" s="226" t="s">
        <v>101</v>
      </c>
      <c r="C380" s="245">
        <v>78.447864471486511</v>
      </c>
      <c r="D380" s="245">
        <v>64.850791107550577</v>
      </c>
      <c r="E380" s="245">
        <v>67.393110500415403</v>
      </c>
      <c r="F380" s="245">
        <v>53.045388999519325</v>
      </c>
      <c r="G380" s="245">
        <v>54.410038156736128</v>
      </c>
      <c r="H380" s="192"/>
      <c r="I380" s="227" t="s">
        <v>101</v>
      </c>
      <c r="J380" s="245">
        <v>48.877600216366226</v>
      </c>
      <c r="K380" s="245">
        <v>49.957795989016276</v>
      </c>
      <c r="L380" s="245">
        <v>58.532340190916855</v>
      </c>
      <c r="M380" s="245">
        <v>66.867738090108716</v>
      </c>
      <c r="N380" s="246">
        <v>54.065659809516816</v>
      </c>
      <c r="O380" s="192"/>
      <c r="P380" s="249"/>
      <c r="Q380" s="249"/>
      <c r="R380" s="249"/>
      <c r="S380" s="249"/>
    </row>
    <row r="381" spans="2:19" x14ac:dyDescent="0.3">
      <c r="B381" s="226" t="s">
        <v>63</v>
      </c>
      <c r="C381" s="245">
        <v>72.46172222825497</v>
      </c>
      <c r="D381" s="245">
        <v>64.066516709511561</v>
      </c>
      <c r="E381" s="245">
        <v>67.577932933425117</v>
      </c>
      <c r="F381" s="245">
        <v>52.744273024777932</v>
      </c>
      <c r="G381" s="245">
        <v>54.548302872062656</v>
      </c>
      <c r="H381" s="192"/>
      <c r="I381" s="227" t="s">
        <v>63</v>
      </c>
      <c r="J381" s="245">
        <v>28.049258410707829</v>
      </c>
      <c r="K381" s="245">
        <v>57.288505441509507</v>
      </c>
      <c r="L381" s="245">
        <v>53.334923379643428</v>
      </c>
      <c r="M381" s="245">
        <v>59.698747176503716</v>
      </c>
      <c r="N381" s="246">
        <v>41.487433920291942</v>
      </c>
      <c r="O381" s="192"/>
      <c r="P381" s="249"/>
      <c r="Q381" s="249"/>
      <c r="R381" s="249"/>
      <c r="S381" s="249"/>
    </row>
    <row r="382" spans="2:19" x14ac:dyDescent="0.3">
      <c r="B382" s="226" t="s">
        <v>0</v>
      </c>
      <c r="C382" s="245">
        <v>65.690898933715474</v>
      </c>
      <c r="D382" s="245">
        <v>62.169185217887865</v>
      </c>
      <c r="E382" s="245">
        <v>62.968682307350875</v>
      </c>
      <c r="F382" s="245">
        <v>63.473011152416362</v>
      </c>
      <c r="G382" s="245">
        <v>67.707361278177231</v>
      </c>
      <c r="H382" s="192"/>
      <c r="I382" s="227" t="s">
        <v>0</v>
      </c>
      <c r="J382" s="245">
        <v>56.11416704842491</v>
      </c>
      <c r="K382" s="245">
        <v>52.985403988553514</v>
      </c>
      <c r="L382" s="245">
        <v>51.625530547526608</v>
      </c>
      <c r="M382" s="245">
        <v>67.982937264413863</v>
      </c>
      <c r="N382" s="246">
        <v>52.039277537362253</v>
      </c>
      <c r="O382" s="192"/>
      <c r="P382" s="249"/>
      <c r="Q382" s="249"/>
      <c r="R382" s="249"/>
      <c r="S382" s="249"/>
    </row>
    <row r="383" spans="2:19" x14ac:dyDescent="0.3">
      <c r="B383" s="230"/>
      <c r="C383" s="231"/>
      <c r="D383" s="231"/>
      <c r="E383" s="231"/>
      <c r="F383" s="231"/>
      <c r="G383" s="231"/>
      <c r="H383" s="192"/>
      <c r="I383" s="231"/>
      <c r="J383" s="231"/>
      <c r="K383" s="231"/>
      <c r="L383" s="231"/>
      <c r="M383" s="231"/>
      <c r="N383" s="232"/>
      <c r="O383" s="192"/>
      <c r="P383" s="244"/>
      <c r="Q383" s="244"/>
      <c r="R383" s="244"/>
      <c r="S383" s="244"/>
    </row>
    <row r="384" spans="2:19" x14ac:dyDescent="0.3">
      <c r="B384" s="226" t="s">
        <v>38</v>
      </c>
      <c r="C384" s="227" t="s">
        <v>56</v>
      </c>
      <c r="D384" s="227"/>
      <c r="E384" s="227"/>
      <c r="F384" s="227"/>
      <c r="G384" s="227"/>
      <c r="H384" s="192"/>
      <c r="I384" s="227" t="s">
        <v>38</v>
      </c>
      <c r="J384" s="227" t="s">
        <v>56</v>
      </c>
      <c r="K384" s="227"/>
      <c r="L384" s="227"/>
      <c r="M384" s="227"/>
      <c r="N384" s="215"/>
      <c r="O384" s="192"/>
      <c r="P384" s="244"/>
      <c r="Q384" s="244"/>
      <c r="R384" s="244"/>
      <c r="S384" s="244"/>
    </row>
    <row r="385" spans="2:19" x14ac:dyDescent="0.3">
      <c r="B385" s="226"/>
      <c r="C385" s="227" t="str">
        <f>$C$43</f>
        <v>2022-26</v>
      </c>
      <c r="D385" s="227" t="str">
        <f>$D$43</f>
        <v>2027-31</v>
      </c>
      <c r="E385" s="227" t="str">
        <f>$E$43</f>
        <v>2032-36</v>
      </c>
      <c r="F385" s="227" t="str">
        <f>$F$43</f>
        <v>2037-41</v>
      </c>
      <c r="G385" s="227" t="str">
        <f>$G$43</f>
        <v>2042-46</v>
      </c>
      <c r="H385" s="192"/>
      <c r="I385" s="227"/>
      <c r="J385" s="227" t="str">
        <f>$C$43</f>
        <v>2022-26</v>
      </c>
      <c r="K385" s="227" t="str">
        <f>$D$43</f>
        <v>2027-31</v>
      </c>
      <c r="L385" s="227" t="str">
        <f>$E$43</f>
        <v>2032-36</v>
      </c>
      <c r="M385" s="227" t="str">
        <f>$F$43</f>
        <v>2037-41</v>
      </c>
      <c r="N385" s="215" t="str">
        <f>$G$43</f>
        <v>2042-46</v>
      </c>
      <c r="O385" s="192"/>
      <c r="P385" s="244"/>
      <c r="Q385" s="244"/>
      <c r="R385" s="244"/>
      <c r="S385" s="244"/>
    </row>
    <row r="386" spans="2:19" x14ac:dyDescent="0.3">
      <c r="B386" s="226" t="s">
        <v>62</v>
      </c>
      <c r="C386" s="245">
        <v>28.589489244174736</v>
      </c>
      <c r="D386" s="245">
        <v>36.324682346580154</v>
      </c>
      <c r="E386" s="245">
        <v>37.995422618577855</v>
      </c>
      <c r="F386" s="245">
        <v>39.217095677513356</v>
      </c>
      <c r="G386" s="245">
        <v>60.017309258756448</v>
      </c>
      <c r="H386" s="192"/>
      <c r="I386" s="227" t="s">
        <v>62</v>
      </c>
      <c r="J386" s="245">
        <v>26.68492727904016</v>
      </c>
      <c r="K386" s="245">
        <v>59.985427568391067</v>
      </c>
      <c r="L386" s="245">
        <v>64.098167673252121</v>
      </c>
      <c r="M386" s="245">
        <v>58.803599143833885</v>
      </c>
      <c r="N386" s="246">
        <v>66.624536936151671</v>
      </c>
      <c r="O386" s="192"/>
      <c r="P386" s="249"/>
      <c r="Q386" s="249"/>
      <c r="R386" s="249"/>
      <c r="S386" s="249"/>
    </row>
    <row r="387" spans="2:19" x14ac:dyDescent="0.3">
      <c r="B387" s="226" t="s">
        <v>96</v>
      </c>
      <c r="C387" s="245">
        <v>32.609886636604998</v>
      </c>
      <c r="D387" s="245">
        <v>40.34748509027532</v>
      </c>
      <c r="E387" s="245">
        <v>42.458191264815717</v>
      </c>
      <c r="F387" s="245">
        <v>46.694894351722439</v>
      </c>
      <c r="G387" s="245">
        <v>55.965230681058365</v>
      </c>
      <c r="H387" s="192"/>
      <c r="I387" s="227" t="s">
        <v>96</v>
      </c>
      <c r="J387" s="245">
        <v>22.61705685618729</v>
      </c>
      <c r="K387" s="245">
        <v>63.517302442263698</v>
      </c>
      <c r="L387" s="245">
        <v>65.727650942810428</v>
      </c>
      <c r="M387" s="245">
        <v>57.106092436974784</v>
      </c>
      <c r="N387" s="246">
        <v>62.662213885966111</v>
      </c>
      <c r="O387" s="192"/>
      <c r="P387" s="249"/>
      <c r="Q387" s="249"/>
      <c r="R387" s="249"/>
      <c r="S387" s="249"/>
    </row>
    <row r="388" spans="2:19" x14ac:dyDescent="0.3">
      <c r="B388" s="226" t="s">
        <v>97</v>
      </c>
      <c r="C388" s="245">
        <v>35.004352298805095</v>
      </c>
      <c r="D388" s="245">
        <v>41.665020250913756</v>
      </c>
      <c r="E388" s="245">
        <v>43.427827596181665</v>
      </c>
      <c r="F388" s="245">
        <v>49.60099308388012</v>
      </c>
      <c r="G388" s="245">
        <v>54.123170898482023</v>
      </c>
      <c r="H388" s="192"/>
      <c r="I388" s="227" t="s">
        <v>97</v>
      </c>
      <c r="J388" s="245">
        <v>20.578613124639169</v>
      </c>
      <c r="K388" s="245">
        <v>61.928013392857139</v>
      </c>
      <c r="L388" s="245">
        <v>66.721474270272026</v>
      </c>
      <c r="M388" s="245">
        <v>58.68294022997528</v>
      </c>
      <c r="N388" s="246">
        <v>61.863651688099019</v>
      </c>
      <c r="O388" s="192"/>
      <c r="P388" s="249"/>
      <c r="Q388" s="249"/>
      <c r="R388" s="249"/>
      <c r="S388" s="249"/>
    </row>
    <row r="389" spans="2:19" x14ac:dyDescent="0.3">
      <c r="B389" s="226" t="s">
        <v>98</v>
      </c>
      <c r="C389" s="245">
        <v>38.715525141645429</v>
      </c>
      <c r="D389" s="245">
        <v>43.882451113140405</v>
      </c>
      <c r="E389" s="245">
        <v>45.072096842984053</v>
      </c>
      <c r="F389" s="245">
        <v>52.714669566217445</v>
      </c>
      <c r="G389" s="245">
        <v>52.765933172658684</v>
      </c>
      <c r="H389" s="192"/>
      <c r="I389" s="227" t="s">
        <v>98</v>
      </c>
      <c r="J389" s="245">
        <v>23.161369688098539</v>
      </c>
      <c r="K389" s="245">
        <v>57.880358337344731</v>
      </c>
      <c r="L389" s="245">
        <v>67.239936347026585</v>
      </c>
      <c r="M389" s="245">
        <v>56.791531050432994</v>
      </c>
      <c r="N389" s="246">
        <v>58.559682467766585</v>
      </c>
      <c r="O389" s="192"/>
      <c r="P389" s="249"/>
      <c r="Q389" s="249"/>
      <c r="R389" s="249"/>
      <c r="S389" s="249"/>
    </row>
    <row r="390" spans="2:19" x14ac:dyDescent="0.3">
      <c r="B390" s="226" t="s">
        <v>99</v>
      </c>
      <c r="C390" s="245">
        <v>42.072431265055236</v>
      </c>
      <c r="D390" s="245">
        <v>43.962851130021043</v>
      </c>
      <c r="E390" s="245">
        <v>45.498309130694253</v>
      </c>
      <c r="F390" s="245">
        <v>55.444690810544472</v>
      </c>
      <c r="G390" s="245">
        <v>50.717675823385591</v>
      </c>
      <c r="H390" s="192"/>
      <c r="I390" s="227" t="s">
        <v>99</v>
      </c>
      <c r="J390" s="245">
        <v>28.651970457236288</v>
      </c>
      <c r="K390" s="245">
        <v>58.480815667169907</v>
      </c>
      <c r="L390" s="245">
        <v>70.468446256697177</v>
      </c>
      <c r="M390" s="245">
        <v>58.393402682857811</v>
      </c>
      <c r="N390" s="246">
        <v>59.833386913455868</v>
      </c>
      <c r="O390" s="192"/>
      <c r="P390" s="249"/>
      <c r="Q390" s="249"/>
      <c r="R390" s="249"/>
      <c r="S390" s="249"/>
    </row>
    <row r="391" spans="2:19" x14ac:dyDescent="0.3">
      <c r="B391" s="226" t="s">
        <v>100</v>
      </c>
      <c r="C391" s="245">
        <v>42.649509350120347</v>
      </c>
      <c r="D391" s="245">
        <v>41.65515382282576</v>
      </c>
      <c r="E391" s="245">
        <v>45.415189528224708</v>
      </c>
      <c r="F391" s="245">
        <v>55.55736437263441</v>
      </c>
      <c r="G391" s="245">
        <v>48.642967253702061</v>
      </c>
      <c r="H391" s="192"/>
      <c r="I391" s="227" t="s">
        <v>100</v>
      </c>
      <c r="J391" s="245">
        <v>35.526932084309131</v>
      </c>
      <c r="K391" s="245">
        <v>67.935355075589626</v>
      </c>
      <c r="L391" s="245">
        <v>72.347068789291669</v>
      </c>
      <c r="M391" s="245">
        <v>56.85732329697715</v>
      </c>
      <c r="N391" s="246">
        <v>64.409883863380216</v>
      </c>
      <c r="O391" s="192"/>
      <c r="P391" s="249"/>
      <c r="Q391" s="249"/>
      <c r="R391" s="249"/>
      <c r="S391" s="249"/>
    </row>
    <row r="392" spans="2:19" x14ac:dyDescent="0.3">
      <c r="B392" s="226" t="s">
        <v>101</v>
      </c>
      <c r="C392" s="245">
        <v>41.223430795329804</v>
      </c>
      <c r="D392" s="245">
        <v>33.174529398094357</v>
      </c>
      <c r="E392" s="245">
        <v>42.715044647903241</v>
      </c>
      <c r="F392" s="245">
        <v>53.89382915656158</v>
      </c>
      <c r="G392" s="245">
        <v>48.387096774193552</v>
      </c>
      <c r="H392" s="192"/>
      <c r="I392" s="227" t="s">
        <v>101</v>
      </c>
      <c r="J392" s="245">
        <v>40.796063232156079</v>
      </c>
      <c r="K392" s="245">
        <v>71.94882588029418</v>
      </c>
      <c r="L392" s="245">
        <v>70.91086147532431</v>
      </c>
      <c r="M392" s="245">
        <v>53.961743245908103</v>
      </c>
      <c r="N392" s="246">
        <v>72.16561802313781</v>
      </c>
      <c r="O392" s="192"/>
      <c r="P392" s="249"/>
      <c r="Q392" s="249"/>
      <c r="R392" s="249"/>
      <c r="S392" s="249"/>
    </row>
    <row r="393" spans="2:19" x14ac:dyDescent="0.3">
      <c r="B393" s="226" t="s">
        <v>63</v>
      </c>
      <c r="C393" s="245">
        <v>29.324379324379322</v>
      </c>
      <c r="D393" s="245">
        <v>15.211009174311926</v>
      </c>
      <c r="E393" s="245">
        <v>35.286284953395473</v>
      </c>
      <c r="F393" s="245">
        <v>32.890903204920683</v>
      </c>
      <c r="G393" s="245">
        <v>44.950711938663744</v>
      </c>
      <c r="H393" s="192"/>
      <c r="I393" s="227" t="s">
        <v>63</v>
      </c>
      <c r="J393" s="245">
        <v>42.561546594170061</v>
      </c>
      <c r="K393" s="245">
        <v>44.873726719305644</v>
      </c>
      <c r="L393" s="245">
        <v>74.242565924817654</v>
      </c>
      <c r="M393" s="245">
        <v>42.635081881075401</v>
      </c>
      <c r="N393" s="246">
        <v>64.754580064900225</v>
      </c>
      <c r="O393" s="192"/>
      <c r="P393" s="249"/>
      <c r="Q393" s="249"/>
      <c r="R393" s="249"/>
      <c r="S393" s="249"/>
    </row>
    <row r="394" spans="2:19" x14ac:dyDescent="0.3">
      <c r="B394" s="226" t="s">
        <v>0</v>
      </c>
      <c r="C394" s="245">
        <v>36.770349151443085</v>
      </c>
      <c r="D394" s="245">
        <v>41.368363691173229</v>
      </c>
      <c r="E394" s="245">
        <v>43.540077814878352</v>
      </c>
      <c r="F394" s="245">
        <v>50.653502992071552</v>
      </c>
      <c r="G394" s="245">
        <v>53.583430317137037</v>
      </c>
      <c r="H394" s="192"/>
      <c r="I394" s="227" t="s">
        <v>0</v>
      </c>
      <c r="J394" s="245">
        <v>29.876723378838538</v>
      </c>
      <c r="K394" s="245">
        <v>60.382484723852556</v>
      </c>
      <c r="L394" s="245">
        <v>69.174643393393396</v>
      </c>
      <c r="M394" s="245">
        <v>57.19916828843926</v>
      </c>
      <c r="N394" s="246">
        <v>61.904662707632937</v>
      </c>
      <c r="O394" s="192"/>
      <c r="P394" s="249"/>
      <c r="Q394" s="249"/>
      <c r="R394" s="249"/>
      <c r="S394" s="249"/>
    </row>
    <row r="395" spans="2:19" x14ac:dyDescent="0.3">
      <c r="B395" s="230"/>
      <c r="C395" s="231"/>
      <c r="D395" s="231"/>
      <c r="E395" s="231"/>
      <c r="F395" s="231"/>
      <c r="G395" s="231"/>
      <c r="H395" s="192"/>
      <c r="I395" s="231"/>
      <c r="J395" s="231"/>
      <c r="K395" s="231"/>
      <c r="L395" s="231"/>
      <c r="M395" s="231"/>
      <c r="N395" s="232"/>
      <c r="O395" s="192"/>
      <c r="P395" s="244"/>
      <c r="Q395" s="244"/>
      <c r="R395" s="244"/>
      <c r="S395" s="244"/>
    </row>
    <row r="396" spans="2:19" x14ac:dyDescent="0.3">
      <c r="B396" s="226" t="s">
        <v>41</v>
      </c>
      <c r="C396" s="227" t="s">
        <v>56</v>
      </c>
      <c r="D396" s="227"/>
      <c r="E396" s="227"/>
      <c r="F396" s="227"/>
      <c r="G396" s="227"/>
      <c r="H396" s="192"/>
      <c r="I396" s="227" t="s">
        <v>41</v>
      </c>
      <c r="J396" s="227" t="s">
        <v>56</v>
      </c>
      <c r="K396" s="227"/>
      <c r="L396" s="227"/>
      <c r="M396" s="227"/>
      <c r="N396" s="215"/>
      <c r="O396" s="192"/>
      <c r="P396" s="244"/>
      <c r="Q396" s="244"/>
      <c r="R396" s="244"/>
      <c r="S396" s="244"/>
    </row>
    <row r="397" spans="2:19" x14ac:dyDescent="0.3">
      <c r="B397" s="226"/>
      <c r="C397" s="227" t="str">
        <f>$C$43</f>
        <v>2022-26</v>
      </c>
      <c r="D397" s="227" t="str">
        <f>$D$43</f>
        <v>2027-31</v>
      </c>
      <c r="E397" s="227" t="str">
        <f>$E$43</f>
        <v>2032-36</v>
      </c>
      <c r="F397" s="227" t="str">
        <f>$F$43</f>
        <v>2037-41</v>
      </c>
      <c r="G397" s="227" t="str">
        <f>$G$43</f>
        <v>2042-46</v>
      </c>
      <c r="H397" s="192"/>
      <c r="I397" s="227"/>
      <c r="J397" s="227" t="str">
        <f>$C$43</f>
        <v>2022-26</v>
      </c>
      <c r="K397" s="227" t="str">
        <f>$D$43</f>
        <v>2027-31</v>
      </c>
      <c r="L397" s="227" t="str">
        <f>$E$43</f>
        <v>2032-36</v>
      </c>
      <c r="M397" s="227" t="str">
        <f>$F$43</f>
        <v>2037-41</v>
      </c>
      <c r="N397" s="215" t="str">
        <f>$G$43</f>
        <v>2042-46</v>
      </c>
      <c r="O397" s="192"/>
      <c r="P397" s="244"/>
      <c r="Q397" s="244"/>
      <c r="R397" s="244"/>
      <c r="S397" s="244"/>
    </row>
    <row r="398" spans="2:19" x14ac:dyDescent="0.3">
      <c r="B398" s="226" t="s">
        <v>62</v>
      </c>
      <c r="C398" s="245">
        <v>88.130131307998823</v>
      </c>
      <c r="D398" s="245">
        <v>88.481738671823493</v>
      </c>
      <c r="E398" s="245">
        <v>90.933709487467823</v>
      </c>
      <c r="F398" s="245">
        <v>89.430218379337106</v>
      </c>
      <c r="G398" s="245">
        <v>86.488708226262673</v>
      </c>
      <c r="H398" s="192"/>
      <c r="I398" s="227" t="s">
        <v>62</v>
      </c>
      <c r="J398" s="245">
        <v>81.457200491141904</v>
      </c>
      <c r="K398" s="245">
        <v>86.465077927519971</v>
      </c>
      <c r="L398" s="245">
        <v>93.428462709284631</v>
      </c>
      <c r="M398" s="245">
        <v>91.344948782117427</v>
      </c>
      <c r="N398" s="246">
        <v>88.1371022671986</v>
      </c>
      <c r="O398" s="192"/>
      <c r="P398" s="249"/>
      <c r="Q398" s="249"/>
      <c r="R398" s="249"/>
      <c r="S398" s="249"/>
    </row>
    <row r="399" spans="2:19" x14ac:dyDescent="0.3">
      <c r="B399" s="226" t="s">
        <v>96</v>
      </c>
      <c r="C399" s="245">
        <v>90.384768229465635</v>
      </c>
      <c r="D399" s="245">
        <v>90.670314907740334</v>
      </c>
      <c r="E399" s="245">
        <v>92.690727976583887</v>
      </c>
      <c r="F399" s="245">
        <v>92.234298922933164</v>
      </c>
      <c r="G399" s="245">
        <v>89.598672170915435</v>
      </c>
      <c r="H399" s="192"/>
      <c r="I399" s="227" t="s">
        <v>96</v>
      </c>
      <c r="J399" s="245">
        <v>82.424301431214104</v>
      </c>
      <c r="K399" s="245">
        <v>86.905054333204674</v>
      </c>
      <c r="L399" s="245">
        <v>93.384695671281037</v>
      </c>
      <c r="M399" s="245">
        <v>91.439236561931963</v>
      </c>
      <c r="N399" s="246">
        <v>88.810562738439941</v>
      </c>
      <c r="O399" s="192"/>
      <c r="P399" s="249"/>
      <c r="Q399" s="249"/>
      <c r="R399" s="249"/>
      <c r="S399" s="249"/>
    </row>
    <row r="400" spans="2:19" x14ac:dyDescent="0.3">
      <c r="B400" s="226" t="s">
        <v>97</v>
      </c>
      <c r="C400" s="245">
        <v>91.621701089504683</v>
      </c>
      <c r="D400" s="245">
        <v>91.905394991997696</v>
      </c>
      <c r="E400" s="245">
        <v>93.591679083993412</v>
      </c>
      <c r="F400" s="245">
        <v>93.269738230947851</v>
      </c>
      <c r="G400" s="245">
        <v>91.233737885270244</v>
      </c>
      <c r="H400" s="192"/>
      <c r="I400" s="227" t="s">
        <v>97</v>
      </c>
      <c r="J400" s="245">
        <v>83.218202343833994</v>
      </c>
      <c r="K400" s="245">
        <v>87.439673822599445</v>
      </c>
      <c r="L400" s="245">
        <v>93.393578861033433</v>
      </c>
      <c r="M400" s="245">
        <v>92.305767185326715</v>
      </c>
      <c r="N400" s="246">
        <v>88.933727300554096</v>
      </c>
      <c r="O400" s="192"/>
      <c r="P400" s="249"/>
      <c r="Q400" s="249"/>
      <c r="R400" s="249"/>
      <c r="S400" s="249"/>
    </row>
    <row r="401" spans="2:19" x14ac:dyDescent="0.3">
      <c r="B401" s="226" t="s">
        <v>98</v>
      </c>
      <c r="C401" s="245">
        <v>93.38351770635596</v>
      </c>
      <c r="D401" s="245">
        <v>93.597980846646038</v>
      </c>
      <c r="E401" s="245">
        <v>95.121360192032483</v>
      </c>
      <c r="F401" s="245">
        <v>94.652323101177785</v>
      </c>
      <c r="G401" s="245">
        <v>93.318858870147963</v>
      </c>
      <c r="H401" s="192"/>
      <c r="I401" s="227" t="s">
        <v>98</v>
      </c>
      <c r="J401" s="245">
        <v>84.104949400254796</v>
      </c>
      <c r="K401" s="245">
        <v>86.827708568555082</v>
      </c>
      <c r="L401" s="245">
        <v>92.748795782968287</v>
      </c>
      <c r="M401" s="245">
        <v>92.277902812477777</v>
      </c>
      <c r="N401" s="246">
        <v>89.075352325830337</v>
      </c>
      <c r="O401" s="192"/>
      <c r="P401" s="249"/>
      <c r="Q401" s="249"/>
      <c r="R401" s="249"/>
      <c r="S401" s="249"/>
    </row>
    <row r="402" spans="2:19" x14ac:dyDescent="0.3">
      <c r="B402" s="226" t="s">
        <v>99</v>
      </c>
      <c r="C402" s="245">
        <v>94.918150565358687</v>
      </c>
      <c r="D402" s="245">
        <v>95.054113965314897</v>
      </c>
      <c r="E402" s="245">
        <v>96.320282302067298</v>
      </c>
      <c r="F402" s="245">
        <v>96.028490192609169</v>
      </c>
      <c r="G402" s="245">
        <v>95.183183560610814</v>
      </c>
      <c r="H402" s="192"/>
      <c r="I402" s="227" t="s">
        <v>99</v>
      </c>
      <c r="J402" s="245">
        <v>80.629017874968383</v>
      </c>
      <c r="K402" s="245">
        <v>86.187927293568592</v>
      </c>
      <c r="L402" s="245">
        <v>91.627537118644454</v>
      </c>
      <c r="M402" s="245">
        <v>92.865739117895444</v>
      </c>
      <c r="N402" s="246">
        <v>89.868522815158542</v>
      </c>
      <c r="O402" s="192"/>
      <c r="P402" s="249"/>
      <c r="Q402" s="249"/>
      <c r="R402" s="249"/>
      <c r="S402" s="249"/>
    </row>
    <row r="403" spans="2:19" x14ac:dyDescent="0.3">
      <c r="B403" s="226" t="s">
        <v>100</v>
      </c>
      <c r="C403" s="245">
        <v>93.91370092347573</v>
      </c>
      <c r="D403" s="245">
        <v>94.675249405004138</v>
      </c>
      <c r="E403" s="245">
        <v>95.700546860267778</v>
      </c>
      <c r="F403" s="245">
        <v>95.492927026858595</v>
      </c>
      <c r="G403" s="245">
        <v>94.767736248898231</v>
      </c>
      <c r="H403" s="192"/>
      <c r="I403" s="227" t="s">
        <v>100</v>
      </c>
      <c r="J403" s="245">
        <v>76.295677161009777</v>
      </c>
      <c r="K403" s="245">
        <v>84.985436517824155</v>
      </c>
      <c r="L403" s="245">
        <v>90.745812105366497</v>
      </c>
      <c r="M403" s="245">
        <v>92.38205105156095</v>
      </c>
      <c r="N403" s="246">
        <v>91.467118880770087</v>
      </c>
      <c r="O403" s="192"/>
      <c r="P403" s="249"/>
      <c r="Q403" s="249"/>
      <c r="R403" s="249"/>
      <c r="S403" s="249"/>
    </row>
    <row r="404" spans="2:19" x14ac:dyDescent="0.3">
      <c r="B404" s="226" t="s">
        <v>101</v>
      </c>
      <c r="C404" s="245">
        <v>90.421437734594008</v>
      </c>
      <c r="D404" s="245">
        <v>92.086669806877069</v>
      </c>
      <c r="E404" s="245">
        <v>93.173121791880547</v>
      </c>
      <c r="F404" s="245">
        <v>93.525978098316358</v>
      </c>
      <c r="G404" s="245">
        <v>92.041061191841095</v>
      </c>
      <c r="H404" s="192"/>
      <c r="I404" s="227" t="s">
        <v>101</v>
      </c>
      <c r="J404" s="245">
        <v>75.815440289505432</v>
      </c>
      <c r="K404" s="245">
        <v>83.497099709970996</v>
      </c>
      <c r="L404" s="245">
        <v>90.389201174800149</v>
      </c>
      <c r="M404" s="245">
        <v>91.346700400120369</v>
      </c>
      <c r="N404" s="246">
        <v>93.317404571362772</v>
      </c>
      <c r="O404" s="192"/>
      <c r="P404" s="249"/>
      <c r="Q404" s="249"/>
      <c r="R404" s="249"/>
      <c r="S404" s="249"/>
    </row>
    <row r="405" spans="2:19" x14ac:dyDescent="0.3">
      <c r="B405" s="226" t="s">
        <v>63</v>
      </c>
      <c r="C405" s="245">
        <v>80.761148727527427</v>
      </c>
      <c r="D405" s="245">
        <v>86.062392179413465</v>
      </c>
      <c r="E405" s="245">
        <v>83.179744117383919</v>
      </c>
      <c r="F405" s="245">
        <v>84.394674373000313</v>
      </c>
      <c r="G405" s="245">
        <v>83.398692810457518</v>
      </c>
      <c r="H405" s="192"/>
      <c r="I405" s="227" t="s">
        <v>63</v>
      </c>
      <c r="J405" s="245">
        <v>62.679131435830257</v>
      </c>
      <c r="K405" s="245">
        <v>75.41533893737531</v>
      </c>
      <c r="L405" s="245">
        <v>84.114336696177332</v>
      </c>
      <c r="M405" s="245">
        <v>82.625997333810858</v>
      </c>
      <c r="N405" s="246">
        <v>87.285436683579832</v>
      </c>
      <c r="O405" s="192"/>
      <c r="P405" s="249"/>
      <c r="Q405" s="249"/>
      <c r="R405" s="249"/>
      <c r="S405" s="249"/>
    </row>
    <row r="406" spans="2:19" x14ac:dyDescent="0.3">
      <c r="B406" s="226" t="s">
        <v>0</v>
      </c>
      <c r="C406" s="245">
        <v>92.249357006920334</v>
      </c>
      <c r="D406" s="245">
        <v>92.739540353604809</v>
      </c>
      <c r="E406" s="245">
        <v>94.413600231446409</v>
      </c>
      <c r="F406" s="245">
        <v>94.004831898509011</v>
      </c>
      <c r="G406" s="245">
        <v>92.06107788448081</v>
      </c>
      <c r="H406" s="192"/>
      <c r="I406" s="227" t="s">
        <v>0</v>
      </c>
      <c r="J406" s="245">
        <v>80.189032414343501</v>
      </c>
      <c r="K406" s="245">
        <v>85.573252882951721</v>
      </c>
      <c r="L406" s="245">
        <v>91.654461462383523</v>
      </c>
      <c r="M406" s="245">
        <v>91.953525023281841</v>
      </c>
      <c r="N406" s="246">
        <v>89.78896265736384</v>
      </c>
      <c r="O406" s="192"/>
      <c r="P406" s="249"/>
      <c r="Q406" s="249"/>
      <c r="R406" s="249"/>
      <c r="S406" s="249"/>
    </row>
    <row r="407" spans="2:19" x14ac:dyDescent="0.3">
      <c r="B407" s="190"/>
      <c r="C407" s="192"/>
      <c r="D407" s="192"/>
      <c r="E407" s="192"/>
      <c r="F407" s="192"/>
      <c r="G407" s="192"/>
      <c r="H407" s="192"/>
      <c r="I407" s="192"/>
      <c r="J407" s="192"/>
      <c r="K407" s="192"/>
      <c r="L407" s="192"/>
      <c r="M407" s="192"/>
      <c r="N407" s="195"/>
      <c r="O407" s="192"/>
      <c r="P407" s="199"/>
      <c r="Q407" s="199"/>
      <c r="R407" s="199"/>
      <c r="S407" s="199"/>
    </row>
    <row r="408" spans="2:19" x14ac:dyDescent="0.3">
      <c r="B408" s="226" t="s">
        <v>42</v>
      </c>
      <c r="C408" s="227" t="s">
        <v>56</v>
      </c>
      <c r="D408" s="227"/>
      <c r="E408" s="227"/>
      <c r="F408" s="227"/>
      <c r="G408" s="227"/>
      <c r="H408" s="192"/>
      <c r="I408" s="227" t="s">
        <v>42</v>
      </c>
      <c r="J408" s="227" t="s">
        <v>56</v>
      </c>
      <c r="K408" s="227"/>
      <c r="L408" s="227"/>
      <c r="M408" s="227"/>
      <c r="N408" s="215"/>
      <c r="O408" s="192"/>
      <c r="P408" s="244"/>
      <c r="Q408" s="244"/>
      <c r="R408" s="244"/>
      <c r="S408" s="244"/>
    </row>
    <row r="409" spans="2:19" x14ac:dyDescent="0.3">
      <c r="B409" s="226"/>
      <c r="C409" s="227" t="str">
        <f>$C$43</f>
        <v>2022-26</v>
      </c>
      <c r="D409" s="227" t="str">
        <f>$D$43</f>
        <v>2027-31</v>
      </c>
      <c r="E409" s="227" t="str">
        <f>$E$43</f>
        <v>2032-36</v>
      </c>
      <c r="F409" s="227" t="str">
        <f>$F$43</f>
        <v>2037-41</v>
      </c>
      <c r="G409" s="227" t="str">
        <f>$G$43</f>
        <v>2042-46</v>
      </c>
      <c r="H409" s="192"/>
      <c r="I409" s="227"/>
      <c r="J409" s="227" t="str">
        <f>$C$43</f>
        <v>2022-26</v>
      </c>
      <c r="K409" s="227" t="str">
        <f>$D$43</f>
        <v>2027-31</v>
      </c>
      <c r="L409" s="227" t="str">
        <f>$E$43</f>
        <v>2032-36</v>
      </c>
      <c r="M409" s="227" t="str">
        <f>$F$43</f>
        <v>2037-41</v>
      </c>
      <c r="N409" s="215" t="str">
        <f>$G$43</f>
        <v>2042-46</v>
      </c>
      <c r="O409" s="192"/>
      <c r="P409" s="244"/>
      <c r="Q409" s="244"/>
      <c r="R409" s="244"/>
      <c r="S409" s="244"/>
    </row>
    <row r="410" spans="2:19" x14ac:dyDescent="0.3">
      <c r="B410" s="226" t="s">
        <v>62</v>
      </c>
      <c r="C410" s="245">
        <v>79.800615990263665</v>
      </c>
      <c r="D410" s="245">
        <v>80.173816924332854</v>
      </c>
      <c r="E410" s="245">
        <v>81.960878544245432</v>
      </c>
      <c r="F410" s="245">
        <v>81.303489137590518</v>
      </c>
      <c r="G410" s="245">
        <v>88.02891822621983</v>
      </c>
      <c r="H410" s="192"/>
      <c r="I410" s="227" t="s">
        <v>62</v>
      </c>
      <c r="J410" s="245">
        <v>80.947460928221943</v>
      </c>
      <c r="K410" s="245">
        <v>83.001481168006777</v>
      </c>
      <c r="L410" s="245">
        <v>85.311907738215254</v>
      </c>
      <c r="M410" s="245">
        <v>80.563555397673213</v>
      </c>
      <c r="N410" s="246">
        <v>91.658254735968598</v>
      </c>
      <c r="O410" s="192"/>
      <c r="P410" s="249"/>
      <c r="Q410" s="249"/>
      <c r="R410" s="249"/>
      <c r="S410" s="249"/>
    </row>
    <row r="411" spans="2:19" x14ac:dyDescent="0.3">
      <c r="B411" s="226" t="s">
        <v>96</v>
      </c>
      <c r="C411" s="245">
        <v>84.268243515656494</v>
      </c>
      <c r="D411" s="245">
        <v>84.843727285942734</v>
      </c>
      <c r="E411" s="245">
        <v>85.877943568347362</v>
      </c>
      <c r="F411" s="245">
        <v>85.898407884761184</v>
      </c>
      <c r="G411" s="245">
        <v>89.375122428991176</v>
      </c>
      <c r="H411" s="192"/>
      <c r="I411" s="227" t="s">
        <v>96</v>
      </c>
      <c r="J411" s="245">
        <v>83.325505814281158</v>
      </c>
      <c r="K411" s="245">
        <v>84.733934786749558</v>
      </c>
      <c r="L411" s="245">
        <v>85.673640167364013</v>
      </c>
      <c r="M411" s="245">
        <v>79.987667150083936</v>
      </c>
      <c r="N411" s="246">
        <v>91.498815809486558</v>
      </c>
      <c r="O411" s="192"/>
      <c r="P411" s="249"/>
      <c r="Q411" s="249"/>
      <c r="R411" s="249"/>
      <c r="S411" s="249"/>
    </row>
    <row r="412" spans="2:19" x14ac:dyDescent="0.3">
      <c r="B412" s="226" t="s">
        <v>97</v>
      </c>
      <c r="C412" s="245">
        <v>86.448021299770062</v>
      </c>
      <c r="D412" s="245">
        <v>87.009774856426503</v>
      </c>
      <c r="E412" s="245">
        <v>88.194115791134251</v>
      </c>
      <c r="F412" s="245">
        <v>88.060849144828452</v>
      </c>
      <c r="G412" s="245">
        <v>90.175579839693114</v>
      </c>
      <c r="H412" s="192"/>
      <c r="I412" s="227" t="s">
        <v>97</v>
      </c>
      <c r="J412" s="245">
        <v>84.90395699940278</v>
      </c>
      <c r="K412" s="245">
        <v>85.556881004604861</v>
      </c>
      <c r="L412" s="245">
        <v>85.933964248159839</v>
      </c>
      <c r="M412" s="245">
        <v>80.844534842589326</v>
      </c>
      <c r="N412" s="246">
        <v>90.944716349630824</v>
      </c>
      <c r="O412" s="192"/>
      <c r="P412" s="249"/>
      <c r="Q412" s="249"/>
      <c r="R412" s="249"/>
      <c r="S412" s="249"/>
    </row>
    <row r="413" spans="2:19" x14ac:dyDescent="0.3">
      <c r="B413" s="226" t="s">
        <v>98</v>
      </c>
      <c r="C413" s="245">
        <v>89.433722580405117</v>
      </c>
      <c r="D413" s="245">
        <v>89.794586665660006</v>
      </c>
      <c r="E413" s="245">
        <v>91.17418464233306</v>
      </c>
      <c r="F413" s="245">
        <v>90.687108878188297</v>
      </c>
      <c r="G413" s="245">
        <v>91.359582572074444</v>
      </c>
      <c r="H413" s="192"/>
      <c r="I413" s="227" t="s">
        <v>98</v>
      </c>
      <c r="J413" s="245">
        <v>86.70022920209442</v>
      </c>
      <c r="K413" s="245">
        <v>88.467761495549766</v>
      </c>
      <c r="L413" s="245">
        <v>85.766659614977797</v>
      </c>
      <c r="M413" s="245">
        <v>82.493445835309274</v>
      </c>
      <c r="N413" s="246">
        <v>90.442237247828032</v>
      </c>
      <c r="O413" s="192"/>
      <c r="P413" s="249"/>
      <c r="Q413" s="249"/>
      <c r="R413" s="249"/>
      <c r="S413" s="249"/>
    </row>
    <row r="414" spans="2:19" x14ac:dyDescent="0.3">
      <c r="B414" s="226" t="s">
        <v>99</v>
      </c>
      <c r="C414" s="245">
        <v>92.91912896453303</v>
      </c>
      <c r="D414" s="245">
        <v>93.027515134468658</v>
      </c>
      <c r="E414" s="245">
        <v>93.728140337828961</v>
      </c>
      <c r="F414" s="245">
        <v>93.442675971811454</v>
      </c>
      <c r="G414" s="245">
        <v>93.042836701842248</v>
      </c>
      <c r="H414" s="192"/>
      <c r="I414" s="227" t="s">
        <v>99</v>
      </c>
      <c r="J414" s="245">
        <v>86.38091839162503</v>
      </c>
      <c r="K414" s="245">
        <v>90.947644676035978</v>
      </c>
      <c r="L414" s="245">
        <v>85.822624095581475</v>
      </c>
      <c r="M414" s="245">
        <v>86.527011564872282</v>
      </c>
      <c r="N414" s="246">
        <v>90.717970484523974</v>
      </c>
      <c r="O414" s="192"/>
      <c r="P414" s="249"/>
      <c r="Q414" s="249"/>
      <c r="R414" s="249"/>
      <c r="S414" s="249"/>
    </row>
    <row r="415" spans="2:19" x14ac:dyDescent="0.3">
      <c r="B415" s="226" t="s">
        <v>100</v>
      </c>
      <c r="C415" s="245">
        <v>94.697576607250156</v>
      </c>
      <c r="D415" s="245">
        <v>94.668911335578002</v>
      </c>
      <c r="E415" s="245">
        <v>94.119033720982443</v>
      </c>
      <c r="F415" s="245">
        <v>94.894642093947908</v>
      </c>
      <c r="G415" s="245">
        <v>93.569647593183731</v>
      </c>
      <c r="H415" s="192"/>
      <c r="I415" s="227" t="s">
        <v>100</v>
      </c>
      <c r="J415" s="245">
        <v>80.552694263825401</v>
      </c>
      <c r="K415" s="245">
        <v>90.152194189776367</v>
      </c>
      <c r="L415" s="245">
        <v>85.766882654781071</v>
      </c>
      <c r="M415" s="245">
        <v>88.325336411847459</v>
      </c>
      <c r="N415" s="246">
        <v>91.861071186012353</v>
      </c>
      <c r="O415" s="192"/>
      <c r="P415" s="249"/>
      <c r="Q415" s="249"/>
      <c r="R415" s="249"/>
      <c r="S415" s="249"/>
    </row>
    <row r="416" spans="2:19" x14ac:dyDescent="0.3">
      <c r="B416" s="226" t="s">
        <v>101</v>
      </c>
      <c r="C416" s="245">
        <v>95.21491926313395</v>
      </c>
      <c r="D416" s="245">
        <v>95.088238923855357</v>
      </c>
      <c r="E416" s="245">
        <v>93.213457076566129</v>
      </c>
      <c r="F416" s="245">
        <v>96.001087083123039</v>
      </c>
      <c r="G416" s="245">
        <v>93.49633492399272</v>
      </c>
      <c r="H416" s="192"/>
      <c r="I416" s="227" t="s">
        <v>101</v>
      </c>
      <c r="J416" s="245">
        <v>73.76437152822632</v>
      </c>
      <c r="K416" s="245">
        <v>89.3388692477386</v>
      </c>
      <c r="L416" s="245">
        <v>85.526315789473685</v>
      </c>
      <c r="M416" s="245">
        <v>88.246197416152228</v>
      </c>
      <c r="N416" s="246">
        <v>92.110739677009278</v>
      </c>
      <c r="O416" s="192"/>
      <c r="P416" s="249"/>
      <c r="Q416" s="249"/>
      <c r="R416" s="249"/>
      <c r="S416" s="249"/>
    </row>
    <row r="417" spans="2:19" x14ac:dyDescent="0.3">
      <c r="B417" s="226" t="s">
        <v>63</v>
      </c>
      <c r="C417" s="245">
        <v>90.510026843518077</v>
      </c>
      <c r="D417" s="245">
        <v>89.912686183872623</v>
      </c>
      <c r="E417" s="245">
        <v>85.172852805797675</v>
      </c>
      <c r="F417" s="245">
        <v>91.903259726603565</v>
      </c>
      <c r="G417" s="245">
        <v>85.675110995037869</v>
      </c>
      <c r="H417" s="192"/>
      <c r="I417" s="227" t="s">
        <v>63</v>
      </c>
      <c r="J417" s="245">
        <v>42.263525809164044</v>
      </c>
      <c r="K417" s="245">
        <v>53.975731145030551</v>
      </c>
      <c r="L417" s="245">
        <v>74.545481751934034</v>
      </c>
      <c r="M417" s="245">
        <v>71.691987688502252</v>
      </c>
      <c r="N417" s="246">
        <v>92.877823624029659</v>
      </c>
      <c r="O417" s="192"/>
      <c r="P417" s="249"/>
      <c r="Q417" s="249"/>
      <c r="R417" s="249"/>
      <c r="S417" s="249"/>
    </row>
    <row r="418" spans="2:19" x14ac:dyDescent="0.3">
      <c r="B418" s="226" t="s">
        <v>0</v>
      </c>
      <c r="C418" s="245">
        <v>88.21281895106047</v>
      </c>
      <c r="D418" s="245">
        <v>88.78778696043841</v>
      </c>
      <c r="E418" s="245">
        <v>90.18607770932077</v>
      </c>
      <c r="F418" s="245">
        <v>89.819319337029256</v>
      </c>
      <c r="G418" s="245">
        <v>91.040916166333105</v>
      </c>
      <c r="H418" s="192"/>
      <c r="I418" s="227" t="s">
        <v>0</v>
      </c>
      <c r="J418" s="245">
        <v>81.494270421018996</v>
      </c>
      <c r="K418" s="245">
        <v>87.478722222104253</v>
      </c>
      <c r="L418" s="245">
        <v>85.345001005833836</v>
      </c>
      <c r="M418" s="245">
        <v>84.271272839453061</v>
      </c>
      <c r="N418" s="246">
        <v>91.09632820941529</v>
      </c>
      <c r="O418" s="192"/>
      <c r="P418" s="249"/>
      <c r="Q418" s="249"/>
      <c r="R418" s="249"/>
      <c r="S418" s="249"/>
    </row>
    <row r="419" spans="2:19" x14ac:dyDescent="0.3">
      <c r="B419" s="233"/>
      <c r="C419" s="234"/>
      <c r="D419" s="234"/>
      <c r="E419" s="234"/>
      <c r="F419" s="234"/>
      <c r="G419" s="234"/>
      <c r="H419" s="196"/>
      <c r="I419" s="234"/>
      <c r="J419" s="234"/>
      <c r="K419" s="234"/>
      <c r="L419" s="234"/>
      <c r="M419" s="234"/>
      <c r="N419" s="235"/>
      <c r="O419" s="192"/>
      <c r="P419" s="244"/>
      <c r="Q419" s="244"/>
      <c r="R419" s="244"/>
      <c r="S419" s="244"/>
    </row>
    <row r="420" spans="2:19" x14ac:dyDescent="0.3">
      <c r="B420" s="222" t="s">
        <v>6</v>
      </c>
      <c r="C420" s="223" t="s">
        <v>56</v>
      </c>
      <c r="D420" s="223"/>
      <c r="E420" s="223"/>
      <c r="F420" s="223"/>
      <c r="G420" s="223"/>
      <c r="H420" s="193"/>
      <c r="I420" s="224" t="s">
        <v>6</v>
      </c>
      <c r="J420" s="223" t="s">
        <v>56</v>
      </c>
      <c r="K420" s="223"/>
      <c r="L420" s="223"/>
      <c r="M420" s="223"/>
      <c r="N420" s="225"/>
      <c r="O420" s="192"/>
      <c r="P420" s="244"/>
      <c r="Q420" s="244"/>
      <c r="R420" s="244"/>
      <c r="S420" s="244"/>
    </row>
    <row r="421" spans="2:19" x14ac:dyDescent="0.3">
      <c r="B421" s="226"/>
      <c r="C421" s="227" t="str">
        <f>$C$43</f>
        <v>2022-26</v>
      </c>
      <c r="D421" s="227" t="str">
        <f>$D$43</f>
        <v>2027-31</v>
      </c>
      <c r="E421" s="227" t="str">
        <f>$E$43</f>
        <v>2032-36</v>
      </c>
      <c r="F421" s="227" t="str">
        <f>$F$43</f>
        <v>2037-41</v>
      </c>
      <c r="G421" s="227" t="str">
        <f>$G$43</f>
        <v>2042-46</v>
      </c>
      <c r="H421" s="192"/>
      <c r="I421" s="227"/>
      <c r="J421" s="227" t="str">
        <f>$C$43</f>
        <v>2022-26</v>
      </c>
      <c r="K421" s="227" t="str">
        <f>$D$43</f>
        <v>2027-31</v>
      </c>
      <c r="L421" s="227" t="str">
        <f>$E$43</f>
        <v>2032-36</v>
      </c>
      <c r="M421" s="227" t="str">
        <f>$F$43</f>
        <v>2037-41</v>
      </c>
      <c r="N421" s="215" t="str">
        <f>$G$43</f>
        <v>2042-46</v>
      </c>
      <c r="O421" s="192"/>
      <c r="P421" s="244"/>
      <c r="Q421" s="244"/>
      <c r="R421" s="244"/>
      <c r="S421" s="244"/>
    </row>
    <row r="422" spans="2:19" x14ac:dyDescent="0.3">
      <c r="B422" s="226" t="s">
        <v>62</v>
      </c>
      <c r="C422" s="245">
        <v>68.210118415169447</v>
      </c>
      <c r="D422" s="245">
        <v>75.379307691321131</v>
      </c>
      <c r="E422" s="245">
        <v>76.385988746048113</v>
      </c>
      <c r="F422" s="245">
        <v>73.871041499942834</v>
      </c>
      <c r="G422" s="245">
        <v>63.049171500599655</v>
      </c>
      <c r="H422" s="192"/>
      <c r="I422" s="227" t="s">
        <v>62</v>
      </c>
      <c r="J422" s="245">
        <v>54.185639867400091</v>
      </c>
      <c r="K422" s="245">
        <v>76.118056978889115</v>
      </c>
      <c r="L422" s="245">
        <v>64.148692498568423</v>
      </c>
      <c r="M422" s="245">
        <v>69.337383709891782</v>
      </c>
      <c r="N422" s="246">
        <v>68.801029244396062</v>
      </c>
      <c r="O422" s="192"/>
      <c r="P422" s="249"/>
      <c r="Q422" s="249"/>
      <c r="R422" s="249"/>
      <c r="S422" s="249"/>
    </row>
    <row r="423" spans="2:19" x14ac:dyDescent="0.3">
      <c r="B423" s="226" t="s">
        <v>96</v>
      </c>
      <c r="C423" s="245">
        <v>69.5178205957519</v>
      </c>
      <c r="D423" s="245">
        <v>77.124025399887458</v>
      </c>
      <c r="E423" s="245">
        <v>80.960539979231569</v>
      </c>
      <c r="F423" s="245">
        <v>80.913844834976416</v>
      </c>
      <c r="G423" s="245">
        <v>72.782963827304542</v>
      </c>
      <c r="H423" s="192"/>
      <c r="I423" s="227" t="s">
        <v>96</v>
      </c>
      <c r="J423" s="245">
        <v>58.628605950762726</v>
      </c>
      <c r="K423" s="245">
        <v>79.891208984032289</v>
      </c>
      <c r="L423" s="245">
        <v>63.33088718087366</v>
      </c>
      <c r="M423" s="245">
        <v>68.072795860627537</v>
      </c>
      <c r="N423" s="246">
        <v>68.639647520005184</v>
      </c>
      <c r="O423" s="192"/>
      <c r="P423" s="249"/>
      <c r="Q423" s="249"/>
      <c r="R423" s="249"/>
      <c r="S423" s="249"/>
    </row>
    <row r="424" spans="2:19" x14ac:dyDescent="0.3">
      <c r="B424" s="226" t="s">
        <v>97</v>
      </c>
      <c r="C424" s="245">
        <v>69.807502372329921</v>
      </c>
      <c r="D424" s="245">
        <v>77.922925417052284</v>
      </c>
      <c r="E424" s="245">
        <v>82.704453441295541</v>
      </c>
      <c r="F424" s="245">
        <v>83.508974266560941</v>
      </c>
      <c r="G424" s="245">
        <v>76.054042843175012</v>
      </c>
      <c r="H424" s="192"/>
      <c r="I424" s="227" t="s">
        <v>97</v>
      </c>
      <c r="J424" s="245">
        <v>58.954574325436973</v>
      </c>
      <c r="K424" s="245">
        <v>79.801103793958461</v>
      </c>
      <c r="L424" s="245">
        <v>63.468115067390862</v>
      </c>
      <c r="M424" s="245">
        <v>68.399293569880399</v>
      </c>
      <c r="N424" s="246">
        <v>66.645276864254967</v>
      </c>
      <c r="O424" s="192"/>
      <c r="P424" s="249"/>
      <c r="Q424" s="249"/>
      <c r="R424" s="249"/>
      <c r="S424" s="249"/>
    </row>
    <row r="425" spans="2:19" x14ac:dyDescent="0.3">
      <c r="B425" s="226" t="s">
        <v>98</v>
      </c>
      <c r="C425" s="245">
        <v>70.635168005084765</v>
      </c>
      <c r="D425" s="245">
        <v>78.558936691150748</v>
      </c>
      <c r="E425" s="245">
        <v>83.963841987894241</v>
      </c>
      <c r="F425" s="245">
        <v>86.122075751181285</v>
      </c>
      <c r="G425" s="245">
        <v>80.009387712527385</v>
      </c>
      <c r="H425" s="192"/>
      <c r="I425" s="227" t="s">
        <v>98</v>
      </c>
      <c r="J425" s="245">
        <v>59.207737837447674</v>
      </c>
      <c r="K425" s="245">
        <v>74.64784094725681</v>
      </c>
      <c r="L425" s="245">
        <v>61.139799022994779</v>
      </c>
      <c r="M425" s="245">
        <v>65.597577616861059</v>
      </c>
      <c r="N425" s="246">
        <v>61.690211647031525</v>
      </c>
      <c r="O425" s="192"/>
      <c r="P425" s="249"/>
      <c r="Q425" s="249"/>
      <c r="R425" s="249"/>
      <c r="S425" s="249"/>
    </row>
    <row r="426" spans="2:19" x14ac:dyDescent="0.3">
      <c r="B426" s="226" t="s">
        <v>99</v>
      </c>
      <c r="C426" s="245">
        <v>72.188558003531526</v>
      </c>
      <c r="D426" s="245">
        <v>79.207481637961493</v>
      </c>
      <c r="E426" s="245">
        <v>84.238008383423718</v>
      </c>
      <c r="F426" s="245">
        <v>86.613992632500313</v>
      </c>
      <c r="G426" s="245">
        <v>80.201954829823592</v>
      </c>
      <c r="H426" s="192"/>
      <c r="I426" s="227" t="s">
        <v>99</v>
      </c>
      <c r="J426" s="245">
        <v>56.23539719626168</v>
      </c>
      <c r="K426" s="245">
        <v>60.161920577119233</v>
      </c>
      <c r="L426" s="245">
        <v>56.076532947344525</v>
      </c>
      <c r="M426" s="245">
        <v>65.490500054079391</v>
      </c>
      <c r="N426" s="246">
        <v>51.664268426933404</v>
      </c>
      <c r="O426" s="192"/>
      <c r="P426" s="249"/>
      <c r="Q426" s="249"/>
      <c r="R426" s="249"/>
      <c r="S426" s="249"/>
    </row>
    <row r="427" spans="2:19" x14ac:dyDescent="0.3">
      <c r="B427" s="226" t="s">
        <v>100</v>
      </c>
      <c r="C427" s="245">
        <v>73.217541056093836</v>
      </c>
      <c r="D427" s="245">
        <v>79.654080289568938</v>
      </c>
      <c r="E427" s="245">
        <v>84.173695364615185</v>
      </c>
      <c r="F427" s="245">
        <v>84.027977848202568</v>
      </c>
      <c r="G427" s="245">
        <v>74.464704732107933</v>
      </c>
      <c r="H427" s="192"/>
      <c r="I427" s="227" t="s">
        <v>100</v>
      </c>
      <c r="J427" s="245">
        <v>52.517124179117801</v>
      </c>
      <c r="K427" s="245">
        <v>49.398271860188423</v>
      </c>
      <c r="L427" s="245">
        <v>52.15205462368273</v>
      </c>
      <c r="M427" s="245">
        <v>64.550310402420195</v>
      </c>
      <c r="N427" s="246">
        <v>44.359512546599419</v>
      </c>
      <c r="O427" s="192"/>
      <c r="P427" s="249"/>
      <c r="Q427" s="249"/>
      <c r="R427" s="249"/>
      <c r="S427" s="249"/>
    </row>
    <row r="428" spans="2:19" x14ac:dyDescent="0.3">
      <c r="B428" s="226" t="s">
        <v>101</v>
      </c>
      <c r="C428" s="245">
        <v>73.655615921942569</v>
      </c>
      <c r="D428" s="245">
        <v>80.063544420460332</v>
      </c>
      <c r="E428" s="245">
        <v>83.865955003040341</v>
      </c>
      <c r="F428" s="245">
        <v>82.319784058431239</v>
      </c>
      <c r="G428" s="245">
        <v>70.322229611268966</v>
      </c>
      <c r="H428" s="192"/>
      <c r="I428" s="227" t="s">
        <v>101</v>
      </c>
      <c r="J428" s="245">
        <v>50.627297987594375</v>
      </c>
      <c r="K428" s="245">
        <v>44.593316215224817</v>
      </c>
      <c r="L428" s="245">
        <v>53.377969073808387</v>
      </c>
      <c r="M428" s="245">
        <v>64.43416831615589</v>
      </c>
      <c r="N428" s="246">
        <v>40.232691755242747</v>
      </c>
      <c r="O428" s="192"/>
      <c r="P428" s="249"/>
      <c r="Q428" s="249"/>
      <c r="R428" s="249"/>
      <c r="S428" s="249"/>
    </row>
    <row r="429" spans="2:19" x14ac:dyDescent="0.3">
      <c r="B429" s="226" t="s">
        <v>63</v>
      </c>
      <c r="C429" s="245">
        <v>66.087860352786521</v>
      </c>
      <c r="D429" s="245">
        <v>72.804581742450537</v>
      </c>
      <c r="E429" s="245">
        <v>68.000804505229283</v>
      </c>
      <c r="F429" s="245">
        <v>68.977237153973434</v>
      </c>
      <c r="G429" s="245">
        <v>48.003097687797322</v>
      </c>
      <c r="H429" s="192"/>
      <c r="I429" s="227" t="s">
        <v>63</v>
      </c>
      <c r="J429" s="245">
        <v>38.55259988299666</v>
      </c>
      <c r="K429" s="245">
        <v>20.175438596491226</v>
      </c>
      <c r="L429" s="245">
        <v>44.885635467124267</v>
      </c>
      <c r="M429" s="245">
        <v>48.012526608809566</v>
      </c>
      <c r="N429" s="246">
        <v>38.118859105217972</v>
      </c>
      <c r="O429" s="192"/>
      <c r="P429" s="249"/>
      <c r="Q429" s="249"/>
      <c r="R429" s="249"/>
      <c r="S429" s="249"/>
    </row>
    <row r="430" spans="2:19" x14ac:dyDescent="0.3">
      <c r="B430" s="226" t="s">
        <v>0</v>
      </c>
      <c r="C430" s="245">
        <v>70.770395042638825</v>
      </c>
      <c r="D430" s="245">
        <v>78.084984197722193</v>
      </c>
      <c r="E430" s="245">
        <v>82.197143307962222</v>
      </c>
      <c r="F430" s="245">
        <v>83.068507327983681</v>
      </c>
      <c r="G430" s="245">
        <v>74.14081082971876</v>
      </c>
      <c r="H430" s="192"/>
      <c r="I430" s="227" t="s">
        <v>0</v>
      </c>
      <c r="J430" s="245">
        <v>54.04809799884238</v>
      </c>
      <c r="K430" s="245">
        <v>60.176875809106512</v>
      </c>
      <c r="L430" s="245">
        <v>56.633807515367174</v>
      </c>
      <c r="M430" s="245">
        <v>64.910986219816337</v>
      </c>
      <c r="N430" s="246">
        <v>52.974796380720292</v>
      </c>
      <c r="O430" s="192"/>
      <c r="P430" s="249"/>
      <c r="Q430" s="249"/>
      <c r="R430" s="249"/>
      <c r="S430" s="249"/>
    </row>
    <row r="431" spans="2:19" s="201" customFormat="1" x14ac:dyDescent="0.3">
      <c r="B431" s="250"/>
      <c r="C431" s="251"/>
      <c r="D431" s="251"/>
      <c r="E431" s="251"/>
      <c r="F431" s="251"/>
      <c r="G431" s="251"/>
      <c r="H431" s="200"/>
      <c r="I431" s="252"/>
      <c r="J431" s="251"/>
      <c r="K431" s="251"/>
      <c r="L431" s="251"/>
      <c r="M431" s="251"/>
      <c r="N431" s="253"/>
      <c r="O431" s="199"/>
      <c r="P431" s="249"/>
      <c r="Q431" s="249"/>
      <c r="R431" s="249"/>
      <c r="S431" s="249"/>
    </row>
    <row r="432" spans="2:19" x14ac:dyDescent="0.3">
      <c r="B432" s="254" t="s">
        <v>7</v>
      </c>
      <c r="C432" s="245" t="s">
        <v>56</v>
      </c>
      <c r="D432" s="245"/>
      <c r="E432" s="245"/>
      <c r="F432" s="245"/>
      <c r="G432" s="245"/>
      <c r="H432" s="192"/>
      <c r="I432" s="255" t="s">
        <v>7</v>
      </c>
      <c r="J432" s="245" t="s">
        <v>56</v>
      </c>
      <c r="K432" s="245"/>
      <c r="L432" s="245"/>
      <c r="M432" s="245"/>
      <c r="N432" s="246"/>
      <c r="O432" s="192"/>
      <c r="P432" s="249"/>
      <c r="Q432" s="249"/>
      <c r="R432" s="249"/>
      <c r="S432" s="249"/>
    </row>
    <row r="433" spans="2:19" x14ac:dyDescent="0.3">
      <c r="B433" s="226"/>
      <c r="C433" s="245" t="s">
        <v>57</v>
      </c>
      <c r="D433" s="245" t="s">
        <v>58</v>
      </c>
      <c r="E433" s="245" t="s">
        <v>59</v>
      </c>
      <c r="F433" s="245" t="s">
        <v>60</v>
      </c>
      <c r="G433" s="245" t="s">
        <v>61</v>
      </c>
      <c r="H433" s="192"/>
      <c r="I433" s="227"/>
      <c r="J433" s="245" t="s">
        <v>57</v>
      </c>
      <c r="K433" s="245" t="s">
        <v>58</v>
      </c>
      <c r="L433" s="245" t="s">
        <v>59</v>
      </c>
      <c r="M433" s="245" t="s">
        <v>60</v>
      </c>
      <c r="N433" s="246" t="s">
        <v>61</v>
      </c>
      <c r="O433" s="192"/>
      <c r="P433" s="249"/>
      <c r="Q433" s="249"/>
      <c r="R433" s="249"/>
      <c r="S433" s="249"/>
    </row>
    <row r="434" spans="2:19" x14ac:dyDescent="0.3">
      <c r="B434" s="226" t="s">
        <v>62</v>
      </c>
      <c r="C434" s="245">
        <v>69.087291671754897</v>
      </c>
      <c r="D434" s="245">
        <v>73.130048919568509</v>
      </c>
      <c r="E434" s="245">
        <v>73.418671600433029</v>
      </c>
      <c r="F434" s="245">
        <v>71.687975098717644</v>
      </c>
      <c r="G434" s="245">
        <v>74.63949406305818</v>
      </c>
      <c r="H434" s="192"/>
      <c r="I434" s="227" t="s">
        <v>62</v>
      </c>
      <c r="J434" s="245">
        <v>62.887356303704301</v>
      </c>
      <c r="K434" s="245">
        <v>68.488968845716741</v>
      </c>
      <c r="L434" s="245">
        <v>72.437637761410684</v>
      </c>
      <c r="M434" s="245">
        <v>73.157003433604544</v>
      </c>
      <c r="N434" s="246">
        <v>73.232397015608456</v>
      </c>
      <c r="O434" s="192"/>
      <c r="P434" s="249"/>
      <c r="Q434" s="249"/>
      <c r="R434" s="249"/>
      <c r="S434" s="249"/>
    </row>
    <row r="435" spans="2:19" x14ac:dyDescent="0.3">
      <c r="B435" s="226" t="s">
        <v>96</v>
      </c>
      <c r="C435" s="245">
        <v>72.333609895761825</v>
      </c>
      <c r="D435" s="245">
        <v>76.190860920909998</v>
      </c>
      <c r="E435" s="245">
        <v>77.202719652883573</v>
      </c>
      <c r="F435" s="245">
        <v>78.091408589812033</v>
      </c>
      <c r="G435" s="245">
        <v>78.879201052101337</v>
      </c>
      <c r="H435" s="192"/>
      <c r="I435" s="227" t="s">
        <v>96</v>
      </c>
      <c r="J435" s="245">
        <v>65.105814361355627</v>
      </c>
      <c r="K435" s="245">
        <v>69.922815701790313</v>
      </c>
      <c r="L435" s="245">
        <v>73.830286958135162</v>
      </c>
      <c r="M435" s="245">
        <v>74.159126503413489</v>
      </c>
      <c r="N435" s="246">
        <v>74.336396353605295</v>
      </c>
      <c r="O435" s="192"/>
      <c r="P435" s="249"/>
      <c r="Q435" s="249"/>
      <c r="R435" s="249"/>
      <c r="S435" s="249"/>
    </row>
    <row r="436" spans="2:19" x14ac:dyDescent="0.3">
      <c r="B436" s="226" t="s">
        <v>97</v>
      </c>
      <c r="C436" s="245">
        <v>73.509931367416968</v>
      </c>
      <c r="D436" s="245">
        <v>77.047968583552219</v>
      </c>
      <c r="E436" s="245">
        <v>78.299037598427432</v>
      </c>
      <c r="F436" s="245">
        <v>79.680500764403391</v>
      </c>
      <c r="G436" s="245">
        <v>79.5551696702193</v>
      </c>
      <c r="H436" s="192"/>
      <c r="I436" s="227" t="s">
        <v>97</v>
      </c>
      <c r="J436" s="245">
        <v>65.451002698875669</v>
      </c>
      <c r="K436" s="245">
        <v>70.176678742589289</v>
      </c>
      <c r="L436" s="245">
        <v>73.721297248757736</v>
      </c>
      <c r="M436" s="245">
        <v>74.750139800475552</v>
      </c>
      <c r="N436" s="246">
        <v>74.016532749615166</v>
      </c>
      <c r="O436" s="192"/>
      <c r="P436" s="249"/>
      <c r="Q436" s="249"/>
      <c r="R436" s="249"/>
      <c r="S436" s="249"/>
    </row>
    <row r="437" spans="2:19" x14ac:dyDescent="0.3">
      <c r="B437" s="226" t="s">
        <v>98</v>
      </c>
      <c r="C437" s="245">
        <v>74.550361796306632</v>
      </c>
      <c r="D437" s="245">
        <v>77.156141410667203</v>
      </c>
      <c r="E437" s="245">
        <v>78.824093191814256</v>
      </c>
      <c r="F437" s="245">
        <v>80.510481021389324</v>
      </c>
      <c r="G437" s="245">
        <v>79.135113663037387</v>
      </c>
      <c r="H437" s="192"/>
      <c r="I437" s="227" t="s">
        <v>98</v>
      </c>
      <c r="J437" s="245">
        <v>63.851410833939056</v>
      </c>
      <c r="K437" s="245">
        <v>68.581349327822664</v>
      </c>
      <c r="L437" s="245">
        <v>72.454725913768868</v>
      </c>
      <c r="M437" s="245">
        <v>73.507441969260654</v>
      </c>
      <c r="N437" s="246">
        <v>72.671507735278269</v>
      </c>
      <c r="O437" s="192"/>
      <c r="P437" s="249"/>
      <c r="Q437" s="249"/>
      <c r="R437" s="249"/>
      <c r="S437" s="249"/>
    </row>
    <row r="438" spans="2:19" x14ac:dyDescent="0.3">
      <c r="B438" s="226" t="s">
        <v>99</v>
      </c>
      <c r="C438" s="245">
        <v>73.177850933401672</v>
      </c>
      <c r="D438" s="245">
        <v>74.120069671774075</v>
      </c>
      <c r="E438" s="245">
        <v>75.735758981414051</v>
      </c>
      <c r="F438" s="245">
        <v>77.950933448794032</v>
      </c>
      <c r="G438" s="245">
        <v>74.784038629882716</v>
      </c>
      <c r="H438" s="192"/>
      <c r="I438" s="227" t="s">
        <v>99</v>
      </c>
      <c r="J438" s="245">
        <v>57.237765986428037</v>
      </c>
      <c r="K438" s="245">
        <v>64.789529784495315</v>
      </c>
      <c r="L438" s="245">
        <v>70.20462405818833</v>
      </c>
      <c r="M438" s="245">
        <v>72.750008582472176</v>
      </c>
      <c r="N438" s="246">
        <v>69.829195096182531</v>
      </c>
      <c r="O438" s="192"/>
      <c r="P438" s="249"/>
      <c r="Q438" s="249"/>
      <c r="R438" s="249"/>
      <c r="S438" s="249"/>
    </row>
    <row r="439" spans="2:19" x14ac:dyDescent="0.3">
      <c r="B439" s="226" t="s">
        <v>100</v>
      </c>
      <c r="C439" s="245">
        <v>69.263698985629404</v>
      </c>
      <c r="D439" s="245">
        <v>69.49514034421874</v>
      </c>
      <c r="E439" s="245">
        <v>70.680933361169295</v>
      </c>
      <c r="F439" s="245">
        <v>72.220443158927736</v>
      </c>
      <c r="G439" s="245">
        <v>66.82638458562073</v>
      </c>
      <c r="H439" s="192"/>
      <c r="I439" s="227" t="s">
        <v>100</v>
      </c>
      <c r="J439" s="245">
        <v>49.630329003308034</v>
      </c>
      <c r="K439" s="245">
        <v>60.904335650731568</v>
      </c>
      <c r="L439" s="245">
        <v>67.467888858421659</v>
      </c>
      <c r="M439" s="245">
        <v>70.561147353104403</v>
      </c>
      <c r="N439" s="246">
        <v>66.68430480359747</v>
      </c>
      <c r="O439" s="192"/>
      <c r="P439" s="249"/>
      <c r="Q439" s="249"/>
      <c r="R439" s="249"/>
      <c r="S439" s="249"/>
    </row>
    <row r="440" spans="2:19" x14ac:dyDescent="0.3">
      <c r="B440" s="226" t="s">
        <v>101</v>
      </c>
      <c r="C440" s="245">
        <v>65.097104450783476</v>
      </c>
      <c r="D440" s="245">
        <v>65.088510857587707</v>
      </c>
      <c r="E440" s="245">
        <v>66.545103248399954</v>
      </c>
      <c r="F440" s="245">
        <v>68.036529680365305</v>
      </c>
      <c r="G440" s="245">
        <v>59.836398861489151</v>
      </c>
      <c r="H440" s="192"/>
      <c r="I440" s="227" t="s">
        <v>101</v>
      </c>
      <c r="J440" s="245">
        <v>45.618572960696483</v>
      </c>
      <c r="K440" s="245">
        <v>58.791610698088867</v>
      </c>
      <c r="L440" s="245">
        <v>65.367676559788265</v>
      </c>
      <c r="M440" s="245">
        <v>68.278371742443127</v>
      </c>
      <c r="N440" s="246">
        <v>64.872128868698638</v>
      </c>
      <c r="O440" s="192"/>
      <c r="P440" s="249"/>
      <c r="Q440" s="249"/>
      <c r="R440" s="249"/>
      <c r="S440" s="249"/>
    </row>
    <row r="441" spans="2:19" x14ac:dyDescent="0.3">
      <c r="B441" s="226" t="s">
        <v>63</v>
      </c>
      <c r="C441" s="245">
        <v>53.656032477135085</v>
      </c>
      <c r="D441" s="245">
        <v>54.834185027370467</v>
      </c>
      <c r="E441" s="245">
        <v>52.641270770051541</v>
      </c>
      <c r="F441" s="245">
        <v>54.769630110317976</v>
      </c>
      <c r="G441" s="245">
        <v>42.754381254802489</v>
      </c>
      <c r="H441" s="192"/>
      <c r="I441" s="227" t="s">
        <v>63</v>
      </c>
      <c r="J441" s="245">
        <v>27.982628304171715</v>
      </c>
      <c r="K441" s="245">
        <v>36.343615359056244</v>
      </c>
      <c r="L441" s="245">
        <v>52.440925290342413</v>
      </c>
      <c r="M441" s="245">
        <v>50.23834471462466</v>
      </c>
      <c r="N441" s="246">
        <v>50.871261086385033</v>
      </c>
      <c r="O441" s="192"/>
      <c r="P441" s="249"/>
      <c r="Q441" s="249"/>
      <c r="R441" s="249"/>
      <c r="S441" s="249"/>
    </row>
    <row r="442" spans="2:19" x14ac:dyDescent="0.3">
      <c r="B442" s="226" t="s">
        <v>0</v>
      </c>
      <c r="C442" s="245">
        <v>71.909560688154158</v>
      </c>
      <c r="D442" s="245">
        <v>74.11975855474509</v>
      </c>
      <c r="E442" s="245">
        <v>75.388063327068849</v>
      </c>
      <c r="F442" s="245">
        <v>76.597346540031694</v>
      </c>
      <c r="G442" s="245">
        <v>74.647193925314994</v>
      </c>
      <c r="H442" s="192"/>
      <c r="I442" s="227" t="s">
        <v>0</v>
      </c>
      <c r="J442" s="245">
        <v>55.530103653986139</v>
      </c>
      <c r="K442" s="245">
        <v>63.085998787964137</v>
      </c>
      <c r="L442" s="245">
        <v>69.332550421328037</v>
      </c>
      <c r="M442" s="245">
        <v>70.96681427456673</v>
      </c>
      <c r="N442" s="246">
        <v>68.98331294356079</v>
      </c>
      <c r="O442" s="192"/>
      <c r="P442" s="249"/>
      <c r="Q442" s="249"/>
      <c r="R442" s="249"/>
      <c r="S442" s="249"/>
    </row>
    <row r="443" spans="2:19" x14ac:dyDescent="0.3">
      <c r="B443" s="250"/>
      <c r="C443" s="256"/>
      <c r="D443" s="256"/>
      <c r="E443" s="256"/>
      <c r="F443" s="256"/>
      <c r="G443" s="256"/>
      <c r="H443" s="200"/>
      <c r="I443" s="252"/>
      <c r="J443" s="256"/>
      <c r="K443" s="256"/>
      <c r="L443" s="256"/>
      <c r="M443" s="256"/>
      <c r="N443" s="257"/>
      <c r="O443" s="192"/>
      <c r="P443" s="249"/>
      <c r="Q443" s="249"/>
      <c r="R443" s="249"/>
      <c r="S443" s="249"/>
    </row>
    <row r="444" spans="2:19" x14ac:dyDescent="0.3">
      <c r="B444" s="339" t="s">
        <v>52</v>
      </c>
      <c r="C444" s="340"/>
      <c r="D444" s="236" t="s">
        <v>72</v>
      </c>
      <c r="E444" s="237"/>
    </row>
    <row r="445" spans="2:19" x14ac:dyDescent="0.3">
      <c r="B445" s="337" t="s">
        <v>53</v>
      </c>
      <c r="C445" s="341"/>
      <c r="D445" s="258" t="s">
        <v>72</v>
      </c>
      <c r="E445" s="239"/>
    </row>
    <row r="447" spans="2:19" x14ac:dyDescent="0.3">
      <c r="B447" s="101" t="s">
        <v>69</v>
      </c>
      <c r="C447" s="192"/>
      <c r="D447" s="192"/>
      <c r="E447" s="192"/>
      <c r="F447" s="192"/>
      <c r="G447" s="192"/>
      <c r="H447" s="192"/>
    </row>
    <row r="449" spans="2:17" x14ac:dyDescent="0.3">
      <c r="B449" s="259" t="s">
        <v>54</v>
      </c>
      <c r="C449" s="342" t="s">
        <v>73</v>
      </c>
      <c r="D449" s="342"/>
      <c r="E449" s="346" t="s">
        <v>51</v>
      </c>
      <c r="F449" s="342"/>
      <c r="G449" s="342"/>
      <c r="H449" s="347"/>
    </row>
    <row r="450" spans="2:17" ht="28.8" x14ac:dyDescent="0.3">
      <c r="B450" s="226"/>
      <c r="C450" s="260" t="s">
        <v>127</v>
      </c>
      <c r="D450" s="260" t="s">
        <v>128</v>
      </c>
      <c r="E450" s="261" t="s">
        <v>127</v>
      </c>
      <c r="F450" s="262" t="s">
        <v>3</v>
      </c>
      <c r="G450" s="260" t="s">
        <v>128</v>
      </c>
      <c r="H450" s="263" t="s">
        <v>3</v>
      </c>
      <c r="I450" s="264"/>
      <c r="J450" s="201"/>
      <c r="K450" s="199"/>
      <c r="L450" s="199"/>
      <c r="M450" s="199"/>
      <c r="N450" s="199"/>
      <c r="O450" s="199"/>
      <c r="P450" s="192"/>
      <c r="Q450" s="192"/>
    </row>
    <row r="451" spans="2:17" x14ac:dyDescent="0.3">
      <c r="B451" s="254" t="s">
        <v>4</v>
      </c>
      <c r="C451" s="265">
        <v>1729521</v>
      </c>
      <c r="D451" s="266">
        <v>5060</v>
      </c>
      <c r="E451" s="267">
        <v>36403488.592534527</v>
      </c>
      <c r="F451" s="265">
        <v>4.9067885966899105</v>
      </c>
      <c r="G451" s="266">
        <v>50834.433491862124</v>
      </c>
      <c r="H451" s="268">
        <v>4.6249725989668518</v>
      </c>
      <c r="I451" s="264"/>
      <c r="J451" s="269"/>
      <c r="K451" s="270"/>
      <c r="L451" s="269"/>
      <c r="M451" s="269"/>
      <c r="N451" s="270"/>
      <c r="O451" s="269"/>
      <c r="P451" s="192"/>
      <c r="Q451" s="192"/>
    </row>
    <row r="452" spans="2:17" x14ac:dyDescent="0.3">
      <c r="B452" s="226" t="s">
        <v>35</v>
      </c>
      <c r="C452" s="271">
        <v>85350</v>
      </c>
      <c r="D452" s="272">
        <v>294</v>
      </c>
      <c r="E452" s="273">
        <v>3006225.5648358399</v>
      </c>
      <c r="F452" s="271">
        <v>15.139435322373499</v>
      </c>
      <c r="G452" s="272">
        <v>5341.6632595338797</v>
      </c>
      <c r="H452" s="274">
        <v>14.828461705376601</v>
      </c>
      <c r="I452" s="264"/>
      <c r="J452" s="269"/>
      <c r="K452" s="270"/>
      <c r="L452" s="269"/>
      <c r="M452" s="269"/>
      <c r="N452" s="270"/>
      <c r="O452" s="269"/>
      <c r="P452" s="192"/>
      <c r="Q452" s="192"/>
    </row>
    <row r="453" spans="2:17" x14ac:dyDescent="0.3">
      <c r="B453" s="226" t="s">
        <v>34</v>
      </c>
      <c r="C453" s="271">
        <v>210500</v>
      </c>
      <c r="D453" s="272">
        <v>672</v>
      </c>
      <c r="E453" s="273">
        <v>1104836.8858093701</v>
      </c>
      <c r="F453" s="271">
        <v>19.701760381447599</v>
      </c>
      <c r="G453" s="272">
        <v>2414.00651920153</v>
      </c>
      <c r="H453" s="274">
        <v>19.634041985414701</v>
      </c>
      <c r="I453" s="264"/>
      <c r="J453" s="269"/>
      <c r="K453" s="270"/>
      <c r="L453" s="269"/>
      <c r="M453" s="269"/>
      <c r="N453" s="270"/>
      <c r="O453" s="269"/>
      <c r="P453" s="192"/>
      <c r="Q453" s="192"/>
    </row>
    <row r="454" spans="2:17" x14ac:dyDescent="0.3">
      <c r="B454" s="226" t="s">
        <v>33</v>
      </c>
      <c r="C454" s="271">
        <v>642624</v>
      </c>
      <c r="D454" s="272">
        <v>1672</v>
      </c>
      <c r="E454" s="273">
        <v>3916876.4538654401</v>
      </c>
      <c r="F454" s="271">
        <v>21.0161625341125</v>
      </c>
      <c r="G454" s="272">
        <v>5088.4552383714199</v>
      </c>
      <c r="H454" s="274">
        <v>18.529532257004099</v>
      </c>
      <c r="I454" s="264"/>
      <c r="J454" s="269"/>
      <c r="K454" s="270"/>
      <c r="L454" s="269"/>
      <c r="M454" s="269"/>
      <c r="N454" s="270"/>
      <c r="O454" s="269"/>
      <c r="P454" s="192"/>
      <c r="Q454" s="192"/>
    </row>
    <row r="455" spans="2:17" x14ac:dyDescent="0.3">
      <c r="B455" s="226" t="s">
        <v>32</v>
      </c>
      <c r="C455" s="271">
        <v>240539</v>
      </c>
      <c r="D455" s="272">
        <v>636</v>
      </c>
      <c r="E455" s="273">
        <v>2926100.27241361</v>
      </c>
      <c r="F455" s="271">
        <v>22.7010953790851</v>
      </c>
      <c r="G455" s="272">
        <v>3757.3524522310399</v>
      </c>
      <c r="H455" s="274">
        <v>19.795795845514</v>
      </c>
      <c r="I455" s="264"/>
      <c r="J455" s="269"/>
      <c r="K455" s="270"/>
      <c r="L455" s="269"/>
      <c r="M455" s="269"/>
      <c r="N455" s="270"/>
      <c r="O455" s="269"/>
      <c r="P455" s="192"/>
      <c r="Q455" s="192"/>
    </row>
    <row r="456" spans="2:17" x14ac:dyDescent="0.3">
      <c r="B456" s="226" t="s">
        <v>44</v>
      </c>
      <c r="C456" s="271">
        <v>359493</v>
      </c>
      <c r="D456" s="272">
        <v>1133</v>
      </c>
      <c r="E456" s="273">
        <v>8583113.8304134402</v>
      </c>
      <c r="F456" s="271">
        <v>8.4869498894891002</v>
      </c>
      <c r="G456" s="272">
        <v>12246.3890848959</v>
      </c>
      <c r="H456" s="274">
        <v>8.5191544990386099</v>
      </c>
      <c r="I456" s="264"/>
      <c r="J456" s="269"/>
      <c r="K456" s="270"/>
      <c r="L456" s="269"/>
      <c r="M456" s="269"/>
      <c r="N456" s="270"/>
      <c r="O456" s="269"/>
      <c r="P456" s="192"/>
      <c r="Q456" s="192"/>
    </row>
    <row r="457" spans="2:17" x14ac:dyDescent="0.3">
      <c r="B457" s="226" t="s">
        <v>36</v>
      </c>
      <c r="C457" s="271">
        <v>162970</v>
      </c>
      <c r="D457" s="272">
        <v>559</v>
      </c>
      <c r="E457" s="273">
        <v>8839057.7807159703</v>
      </c>
      <c r="F457" s="271">
        <v>8.94487551701671</v>
      </c>
      <c r="G457" s="272">
        <v>9658.8588122929596</v>
      </c>
      <c r="H457" s="274">
        <v>9.2779236394502007</v>
      </c>
      <c r="I457" s="264"/>
      <c r="J457" s="269"/>
      <c r="K457" s="270"/>
      <c r="L457" s="269"/>
      <c r="M457" s="269"/>
      <c r="N457" s="270"/>
      <c r="O457" s="269"/>
      <c r="P457" s="192"/>
      <c r="Q457" s="192"/>
    </row>
    <row r="458" spans="2:17" x14ac:dyDescent="0.3">
      <c r="B458" s="226" t="s">
        <v>37</v>
      </c>
      <c r="C458" s="271">
        <v>9107</v>
      </c>
      <c r="D458" s="272">
        <v>31</v>
      </c>
      <c r="E458" s="273">
        <v>5288795.8798451498</v>
      </c>
      <c r="F458" s="271">
        <v>13.3406323053382</v>
      </c>
      <c r="G458" s="272">
        <v>7543.38119686355</v>
      </c>
      <c r="H458" s="274">
        <v>12.421314078443601</v>
      </c>
      <c r="I458" s="264"/>
      <c r="J458" s="269"/>
      <c r="K458" s="270"/>
      <c r="L458" s="269"/>
      <c r="M458" s="269"/>
      <c r="N458" s="270"/>
      <c r="O458" s="269"/>
      <c r="P458" s="192"/>
      <c r="Q458" s="192"/>
    </row>
    <row r="459" spans="2:17" x14ac:dyDescent="0.3">
      <c r="B459" s="275" t="s">
        <v>45</v>
      </c>
      <c r="C459" s="276">
        <v>18938</v>
      </c>
      <c r="D459" s="277">
        <v>63</v>
      </c>
      <c r="E459" s="278">
        <v>2738481.9246357102</v>
      </c>
      <c r="F459" s="276">
        <v>14.775569731886399</v>
      </c>
      <c r="G459" s="277">
        <v>4784.3269284718499</v>
      </c>
      <c r="H459" s="279">
        <v>14.2349689676946</v>
      </c>
      <c r="I459" s="264"/>
      <c r="J459" s="269"/>
      <c r="K459" s="270"/>
      <c r="L459" s="269"/>
      <c r="M459" s="269"/>
      <c r="N459" s="270"/>
      <c r="O459" s="269"/>
      <c r="P459" s="192"/>
      <c r="Q459" s="192"/>
    </row>
    <row r="460" spans="2:17" x14ac:dyDescent="0.3">
      <c r="B460" s="254" t="s">
        <v>5</v>
      </c>
      <c r="C460" s="265">
        <v>2593634</v>
      </c>
      <c r="D460" s="266">
        <v>6434</v>
      </c>
      <c r="E460" s="267">
        <v>52799723.107595079</v>
      </c>
      <c r="F460" s="265">
        <v>6.0796833785395421</v>
      </c>
      <c r="G460" s="266">
        <v>70670.806229556139</v>
      </c>
      <c r="H460" s="268">
        <v>5.5009943161236832</v>
      </c>
      <c r="I460" s="264"/>
      <c r="J460" s="269"/>
      <c r="K460" s="270"/>
      <c r="L460" s="269"/>
      <c r="M460" s="269"/>
      <c r="N460" s="270"/>
      <c r="O460" s="269"/>
      <c r="P460" s="192"/>
      <c r="Q460" s="192"/>
    </row>
    <row r="461" spans="2:17" x14ac:dyDescent="0.3">
      <c r="B461" s="226" t="s">
        <v>40</v>
      </c>
      <c r="C461" s="271">
        <v>74927</v>
      </c>
      <c r="D461" s="272">
        <v>201</v>
      </c>
      <c r="E461" s="273">
        <v>9620633.4746591095</v>
      </c>
      <c r="F461" s="271">
        <v>13.588069299707</v>
      </c>
      <c r="G461" s="272">
        <v>12938.370099899699</v>
      </c>
      <c r="H461" s="274">
        <v>12.0297342035571</v>
      </c>
      <c r="I461" s="264"/>
      <c r="J461" s="269"/>
      <c r="K461" s="270"/>
      <c r="L461" s="269"/>
      <c r="M461" s="269"/>
      <c r="N461" s="270"/>
      <c r="O461" s="269"/>
      <c r="P461" s="192"/>
      <c r="Q461" s="192"/>
    </row>
    <row r="462" spans="2:17" x14ac:dyDescent="0.3">
      <c r="B462" s="226" t="s">
        <v>39</v>
      </c>
      <c r="C462" s="271">
        <v>18335</v>
      </c>
      <c r="D462" s="272">
        <v>58</v>
      </c>
      <c r="E462" s="273">
        <v>14332337.235050499</v>
      </c>
      <c r="F462" s="271">
        <v>9.8089649541200892</v>
      </c>
      <c r="G462" s="272">
        <v>21505.783335564902</v>
      </c>
      <c r="H462" s="274">
        <v>9.4800456663581194</v>
      </c>
      <c r="I462" s="264"/>
      <c r="J462" s="269"/>
      <c r="K462" s="270"/>
      <c r="L462" s="269"/>
      <c r="M462" s="269"/>
      <c r="N462" s="270"/>
      <c r="O462" s="269"/>
      <c r="P462" s="192"/>
      <c r="Q462" s="192"/>
    </row>
    <row r="463" spans="2:17" x14ac:dyDescent="0.3">
      <c r="B463" s="226" t="s">
        <v>38</v>
      </c>
      <c r="C463" s="271">
        <v>321216</v>
      </c>
      <c r="D463" s="272">
        <v>995</v>
      </c>
      <c r="E463" s="273">
        <v>5831897.7172600999</v>
      </c>
      <c r="F463" s="271">
        <v>16.962660822158401</v>
      </c>
      <c r="G463" s="272">
        <v>8115.5877934296313</v>
      </c>
      <c r="H463" s="274">
        <v>15.7022886653649</v>
      </c>
      <c r="I463" s="264"/>
      <c r="J463" s="269"/>
      <c r="K463" s="270"/>
      <c r="L463" s="269"/>
      <c r="M463" s="269"/>
      <c r="N463" s="270"/>
      <c r="O463" s="269"/>
      <c r="P463" s="192"/>
      <c r="Q463" s="192"/>
    </row>
    <row r="464" spans="2:17" x14ac:dyDescent="0.3">
      <c r="B464" s="226" t="s">
        <v>41</v>
      </c>
      <c r="C464" s="271">
        <v>188238</v>
      </c>
      <c r="D464" s="272">
        <v>527</v>
      </c>
      <c r="E464" s="273">
        <v>15250239.6495123</v>
      </c>
      <c r="F464" s="271">
        <v>11.9190781510951</v>
      </c>
      <c r="G464" s="272">
        <v>19279.9417174013</v>
      </c>
      <c r="H464" s="274">
        <v>11.0463179196804</v>
      </c>
      <c r="I464" s="264"/>
      <c r="J464" s="269"/>
      <c r="K464" s="270"/>
      <c r="L464" s="269"/>
      <c r="M464" s="269"/>
      <c r="N464" s="270"/>
      <c r="O464" s="269"/>
      <c r="P464" s="192"/>
      <c r="Q464" s="192"/>
    </row>
    <row r="465" spans="2:17" x14ac:dyDescent="0.3">
      <c r="B465" s="275" t="s">
        <v>42</v>
      </c>
      <c r="C465" s="276">
        <v>1990918</v>
      </c>
      <c r="D465" s="277">
        <v>4653</v>
      </c>
      <c r="E465" s="278">
        <v>7764615.0311130704</v>
      </c>
      <c r="F465" s="276">
        <v>19.686309487126302</v>
      </c>
      <c r="G465" s="277">
        <v>8831.1232832606092</v>
      </c>
      <c r="H465" s="279">
        <v>17.4496719794165</v>
      </c>
      <c r="I465" s="264"/>
      <c r="J465" s="269"/>
      <c r="K465" s="270"/>
      <c r="L465" s="269"/>
      <c r="M465" s="269"/>
      <c r="N465" s="270"/>
      <c r="O465" s="269"/>
      <c r="P465" s="192"/>
      <c r="Q465" s="192"/>
    </row>
    <row r="466" spans="2:17" x14ac:dyDescent="0.3">
      <c r="B466" s="280" t="s">
        <v>6</v>
      </c>
      <c r="C466" s="281">
        <v>1959897</v>
      </c>
      <c r="D466" s="282">
        <v>4329</v>
      </c>
      <c r="E466" s="283">
        <v>9349114.2846892904</v>
      </c>
      <c r="F466" s="281">
        <v>12.171823307125401</v>
      </c>
      <c r="G466" s="282">
        <v>11187.361918820699</v>
      </c>
      <c r="H466" s="284">
        <v>11.2828488336813</v>
      </c>
      <c r="I466" s="264"/>
      <c r="J466" s="269"/>
      <c r="K466" s="270"/>
      <c r="L466" s="269"/>
      <c r="M466" s="269"/>
      <c r="N466" s="270"/>
      <c r="O466" s="269"/>
      <c r="P466" s="192"/>
      <c r="Q466" s="192"/>
    </row>
    <row r="467" spans="2:17" x14ac:dyDescent="0.3">
      <c r="B467" s="280" t="s">
        <v>7</v>
      </c>
      <c r="C467" s="281">
        <v>6283052</v>
      </c>
      <c r="D467" s="282">
        <v>15823</v>
      </c>
      <c r="E467" s="283">
        <v>98552325.984818891</v>
      </c>
      <c r="F467" s="281">
        <v>3.9022780646739093</v>
      </c>
      <c r="G467" s="282">
        <v>132692.60164023898</v>
      </c>
      <c r="H467" s="284">
        <v>3.5535683504210316</v>
      </c>
      <c r="I467" s="285"/>
      <c r="J467" s="269"/>
      <c r="K467" s="270"/>
      <c r="L467" s="269"/>
      <c r="M467" s="269"/>
      <c r="N467" s="270"/>
      <c r="O467" s="269"/>
      <c r="P467" s="192"/>
      <c r="Q467" s="192"/>
    </row>
    <row r="468" spans="2:17" x14ac:dyDescent="0.3">
      <c r="B468" s="339" t="s">
        <v>52</v>
      </c>
      <c r="C468" s="340"/>
      <c r="D468" s="286" t="s">
        <v>72</v>
      </c>
      <c r="E468" s="287"/>
      <c r="K468" s="192"/>
      <c r="L468" s="192"/>
      <c r="M468" s="192"/>
      <c r="N468" s="192"/>
      <c r="O468" s="192"/>
      <c r="P468" s="192"/>
      <c r="Q468" s="192"/>
    </row>
    <row r="469" spans="2:17" x14ac:dyDescent="0.3">
      <c r="B469" s="337" t="s">
        <v>53</v>
      </c>
      <c r="C469" s="341"/>
      <c r="D469" s="288" t="s">
        <v>72</v>
      </c>
      <c r="E469" s="289"/>
      <c r="K469" s="192"/>
      <c r="L469" s="192"/>
      <c r="M469" s="192"/>
      <c r="N469" s="192"/>
      <c r="O469" s="192"/>
      <c r="P469" s="192"/>
      <c r="Q469" s="192"/>
    </row>
    <row r="470" spans="2:17" x14ac:dyDescent="0.3">
      <c r="K470" s="192"/>
      <c r="L470" s="192"/>
      <c r="M470" s="192"/>
      <c r="N470" s="192"/>
      <c r="O470" s="192"/>
      <c r="P470" s="192"/>
      <c r="Q470" s="192"/>
    </row>
    <row r="471" spans="2:17" x14ac:dyDescent="0.3">
      <c r="B471" s="12" t="s">
        <v>90</v>
      </c>
      <c r="K471" s="192"/>
      <c r="L471" s="192"/>
      <c r="M471" s="192"/>
      <c r="N471" s="192"/>
      <c r="O471" s="192"/>
      <c r="P471" s="192"/>
      <c r="Q471" s="192"/>
    </row>
    <row r="472" spans="2:17" x14ac:dyDescent="0.3">
      <c r="B472" s="12"/>
      <c r="K472" s="192"/>
      <c r="L472" s="192"/>
      <c r="M472" s="192"/>
      <c r="N472" s="192"/>
      <c r="O472" s="192"/>
      <c r="P472" s="192"/>
      <c r="Q472" s="192"/>
    </row>
    <row r="473" spans="2:17" x14ac:dyDescent="0.3">
      <c r="B473" s="187" t="s">
        <v>93</v>
      </c>
      <c r="C473" s="193" t="s">
        <v>43</v>
      </c>
      <c r="D473" s="193" t="s">
        <v>46</v>
      </c>
      <c r="E473" s="202" t="s">
        <v>47</v>
      </c>
      <c r="K473" s="192"/>
      <c r="L473" s="192"/>
      <c r="M473" s="192"/>
      <c r="N473" s="192"/>
      <c r="O473" s="192"/>
      <c r="P473" s="192"/>
      <c r="Q473" s="192"/>
    </row>
    <row r="474" spans="2:17" x14ac:dyDescent="0.3">
      <c r="B474" s="155" t="s">
        <v>4</v>
      </c>
      <c r="C474" s="290">
        <v>8254.630000000001</v>
      </c>
      <c r="D474" s="291">
        <v>8866.119999999999</v>
      </c>
      <c r="E474" s="292">
        <v>12.036226209071909</v>
      </c>
      <c r="K474" s="192"/>
      <c r="L474" s="192"/>
      <c r="M474" s="192"/>
      <c r="N474" s="192"/>
      <c r="O474" s="192"/>
      <c r="P474" s="192"/>
      <c r="Q474" s="192"/>
    </row>
    <row r="475" spans="2:17" x14ac:dyDescent="0.3">
      <c r="B475" s="190" t="s">
        <v>35</v>
      </c>
      <c r="C475" s="203">
        <v>919.31</v>
      </c>
      <c r="D475" s="204">
        <v>116.88</v>
      </c>
      <c r="E475" s="205">
        <v>71.760000000000005</v>
      </c>
      <c r="K475" s="192"/>
      <c r="L475" s="192"/>
      <c r="M475" s="192"/>
      <c r="N475" s="192"/>
      <c r="O475" s="192"/>
      <c r="P475" s="192"/>
      <c r="Q475" s="192"/>
    </row>
    <row r="476" spans="2:17" x14ac:dyDescent="0.3">
      <c r="B476" s="190" t="s">
        <v>34</v>
      </c>
      <c r="C476" s="203">
        <v>283.18</v>
      </c>
      <c r="D476" s="204">
        <v>289.58999999999997</v>
      </c>
      <c r="E476" s="205">
        <v>54.94</v>
      </c>
    </row>
    <row r="477" spans="2:17" x14ac:dyDescent="0.3">
      <c r="B477" s="190" t="s">
        <v>33</v>
      </c>
      <c r="C477" s="203">
        <v>3083.88</v>
      </c>
      <c r="D477" s="204">
        <v>1265.96</v>
      </c>
      <c r="E477" s="205">
        <v>34.26</v>
      </c>
    </row>
    <row r="478" spans="2:17" x14ac:dyDescent="0.3">
      <c r="B478" s="190" t="s">
        <v>32</v>
      </c>
      <c r="C478" s="203">
        <v>1211.42</v>
      </c>
      <c r="D478" s="204">
        <v>1149.21</v>
      </c>
      <c r="E478" s="205">
        <v>30.75</v>
      </c>
    </row>
    <row r="479" spans="2:17" x14ac:dyDescent="0.3">
      <c r="B479" s="190" t="s">
        <v>44</v>
      </c>
      <c r="C479" s="203">
        <v>468.73</v>
      </c>
      <c r="D479" s="204">
        <v>1295.8499999999999</v>
      </c>
      <c r="E479" s="205">
        <v>28.41</v>
      </c>
    </row>
    <row r="480" spans="2:17" x14ac:dyDescent="0.3">
      <c r="B480" s="190" t="s">
        <v>36</v>
      </c>
      <c r="C480" s="203">
        <v>806.01</v>
      </c>
      <c r="D480" s="204">
        <v>2965.72</v>
      </c>
      <c r="E480" s="205">
        <v>19</v>
      </c>
    </row>
    <row r="481" spans="2:6" x14ac:dyDescent="0.3">
      <c r="B481" s="190" t="s">
        <v>37</v>
      </c>
      <c r="C481" s="203">
        <v>669.43000000000006</v>
      </c>
      <c r="D481" s="204">
        <v>1209.42</v>
      </c>
      <c r="E481" s="205">
        <v>40.98</v>
      </c>
    </row>
    <row r="482" spans="2:6" x14ac:dyDescent="0.3">
      <c r="B482" s="191" t="s">
        <v>45</v>
      </c>
      <c r="C482" s="206">
        <v>812.67</v>
      </c>
      <c r="D482" s="207">
        <v>573.49</v>
      </c>
      <c r="E482" s="208">
        <v>53.68</v>
      </c>
    </row>
    <row r="483" spans="2:6" x14ac:dyDescent="0.3">
      <c r="B483" s="155" t="s">
        <v>5</v>
      </c>
      <c r="C483" s="290">
        <v>39123.380000000005</v>
      </c>
      <c r="D483" s="291">
        <v>42734.25</v>
      </c>
      <c r="E483" s="292">
        <v>5.9454799891316492</v>
      </c>
    </row>
    <row r="484" spans="2:6" x14ac:dyDescent="0.3">
      <c r="B484" s="190" t="s">
        <v>40</v>
      </c>
      <c r="C484" s="203">
        <v>2156.75</v>
      </c>
      <c r="D484" s="204">
        <v>3407.34</v>
      </c>
      <c r="E484" s="205">
        <v>22.85</v>
      </c>
    </row>
    <row r="485" spans="2:6" x14ac:dyDescent="0.3">
      <c r="B485" s="190" t="s">
        <v>39</v>
      </c>
      <c r="C485" s="203">
        <v>5093.41</v>
      </c>
      <c r="D485" s="204">
        <v>5234.34</v>
      </c>
      <c r="E485" s="205">
        <v>17.52</v>
      </c>
    </row>
    <row r="486" spans="2:6" x14ac:dyDescent="0.3">
      <c r="B486" s="190" t="s">
        <v>38</v>
      </c>
      <c r="C486" s="203">
        <v>8862.75</v>
      </c>
      <c r="D486" s="204">
        <v>11125.61</v>
      </c>
      <c r="E486" s="205">
        <v>11.61</v>
      </c>
    </row>
    <row r="487" spans="2:6" x14ac:dyDescent="0.3">
      <c r="B487" s="190" t="s">
        <v>41</v>
      </c>
      <c r="C487" s="203">
        <v>10575.510000000002</v>
      </c>
      <c r="D487" s="204">
        <v>10789.73</v>
      </c>
      <c r="E487" s="205">
        <v>11.51</v>
      </c>
    </row>
    <row r="488" spans="2:6" x14ac:dyDescent="0.3">
      <c r="B488" s="191" t="s">
        <v>42</v>
      </c>
      <c r="C488" s="206">
        <v>12434.96</v>
      </c>
      <c r="D488" s="207">
        <v>12177.23</v>
      </c>
      <c r="E488" s="208">
        <v>11.01</v>
      </c>
    </row>
    <row r="489" spans="2:6" x14ac:dyDescent="0.3">
      <c r="B489" s="156" t="s">
        <v>6</v>
      </c>
      <c r="C489" s="293">
        <v>5005.6200000000008</v>
      </c>
      <c r="D489" s="294">
        <v>2204.2800000000002</v>
      </c>
      <c r="E489" s="295">
        <v>20.79</v>
      </c>
      <c r="F489" s="21" t="s">
        <v>77</v>
      </c>
    </row>
    <row r="490" spans="2:6" x14ac:dyDescent="0.3">
      <c r="B490" s="156" t="s">
        <v>7</v>
      </c>
      <c r="C490" s="293">
        <v>52383.630000000005</v>
      </c>
      <c r="D490" s="294">
        <v>53804.649999999994</v>
      </c>
      <c r="E490" s="295">
        <v>5.1921342194870608</v>
      </c>
      <c r="F490" s="21"/>
    </row>
    <row r="491" spans="2:6" x14ac:dyDescent="0.3">
      <c r="B491" s="339" t="s">
        <v>52</v>
      </c>
      <c r="C491" s="345"/>
      <c r="D491" s="214" t="s">
        <v>72</v>
      </c>
      <c r="E491" s="215"/>
    </row>
    <row r="492" spans="2:6" x14ac:dyDescent="0.3">
      <c r="B492" s="337" t="s">
        <v>53</v>
      </c>
      <c r="C492" s="338"/>
      <c r="D492" s="216" t="s">
        <v>124</v>
      </c>
      <c r="E492" s="217"/>
    </row>
  </sheetData>
  <mergeCells count="14">
    <mergeCell ref="B492:C492"/>
    <mergeCell ref="B444:C444"/>
    <mergeCell ref="B445:C445"/>
    <mergeCell ref="C449:D449"/>
    <mergeCell ref="I22:J22"/>
    <mergeCell ref="I23:J23"/>
    <mergeCell ref="B234:C234"/>
    <mergeCell ref="B235:C235"/>
    <mergeCell ref="B491:C491"/>
    <mergeCell ref="E449:H449"/>
    <mergeCell ref="B468:C468"/>
    <mergeCell ref="B469:C469"/>
    <mergeCell ref="B22:C22"/>
    <mergeCell ref="B2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498AE-42F2-4B2F-AC4E-FFA37E68F035}">
  <dimension ref="A2"/>
  <sheetViews>
    <sheetView showGridLines="0" workbookViewId="0"/>
  </sheetViews>
  <sheetFormatPr defaultColWidth="9.109375" defaultRowHeight="12.6" x14ac:dyDescent="0.2"/>
  <cols>
    <col min="1" max="16384" width="9.109375" style="309"/>
  </cols>
  <sheetData>
    <row r="2" spans="1:1" s="308" customFormat="1" x14ac:dyDescent="0.2">
      <c r="A2" s="308" t="s">
        <v>122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C3C8-1E1B-476D-9D20-BEF008CE35D9}">
  <sheetPr>
    <tabColor rgb="FFCCFFCC"/>
  </sheetPr>
  <dimension ref="A2:M27"/>
  <sheetViews>
    <sheetView showGridLines="0" workbookViewId="0"/>
  </sheetViews>
  <sheetFormatPr defaultColWidth="11" defaultRowHeight="12.6" x14ac:dyDescent="0.3"/>
  <cols>
    <col min="1" max="1" width="11" style="301"/>
    <col min="2" max="2" width="33.6640625" style="301" customWidth="1"/>
    <col min="3" max="4" width="17.6640625" style="301" customWidth="1"/>
    <col min="5" max="5" width="8.6640625" style="301" customWidth="1"/>
    <col min="6" max="6" width="17.6640625" style="301" customWidth="1"/>
    <col min="7" max="7" width="4.44140625" style="301" customWidth="1"/>
    <col min="8" max="8" width="31.33203125" style="301" bestFit="1" customWidth="1"/>
    <col min="9" max="9" width="12.88671875" style="301" bestFit="1" customWidth="1"/>
    <col min="10" max="10" width="19" style="301" bestFit="1" customWidth="1"/>
    <col min="11" max="16384" width="11" style="301"/>
  </cols>
  <sheetData>
    <row r="2" spans="1:13" x14ac:dyDescent="0.3">
      <c r="A2" s="306" t="str">
        <f>Index!$B$7</f>
        <v>Table 1  Stocked area of conifers at 31 March 2021</v>
      </c>
    </row>
    <row r="3" spans="1:13" x14ac:dyDescent="0.3">
      <c r="B3" s="303"/>
      <c r="C3" s="303"/>
    </row>
    <row r="4" spans="1:13" x14ac:dyDescent="0.3">
      <c r="A4" s="303"/>
      <c r="B4" s="303"/>
      <c r="C4" s="303"/>
    </row>
    <row r="5" spans="1:13" ht="25.2" x14ac:dyDescent="0.2">
      <c r="A5" s="303"/>
      <c r="B5" s="126" t="s">
        <v>1</v>
      </c>
      <c r="C5" s="42" t="s">
        <v>43</v>
      </c>
      <c r="D5" s="125" t="s">
        <v>105</v>
      </c>
      <c r="E5" s="44"/>
      <c r="F5" s="45" t="s">
        <v>0</v>
      </c>
      <c r="H5" s="335"/>
      <c r="I5" s="314"/>
      <c r="J5" s="315"/>
      <c r="K5" s="316"/>
      <c r="L5" s="317"/>
      <c r="M5" s="307"/>
    </row>
    <row r="6" spans="1:13" ht="27.6" customHeight="1" x14ac:dyDescent="0.3">
      <c r="A6" s="303"/>
      <c r="B6" s="87"/>
      <c r="C6" s="46" t="s">
        <v>2</v>
      </c>
      <c r="D6" s="46" t="s">
        <v>2</v>
      </c>
      <c r="E6" s="47" t="s">
        <v>3</v>
      </c>
      <c r="F6" s="48" t="s">
        <v>2</v>
      </c>
      <c r="H6" s="336"/>
      <c r="I6" s="318"/>
      <c r="J6" s="318"/>
      <c r="K6" s="319"/>
      <c r="L6" s="320"/>
      <c r="M6" s="307"/>
    </row>
    <row r="7" spans="1:13" x14ac:dyDescent="0.3">
      <c r="A7" s="303"/>
      <c r="B7" s="80" t="s">
        <v>4</v>
      </c>
      <c r="C7" s="81">
        <f>Input!C5/1000</f>
        <v>124.58010999999999</v>
      </c>
      <c r="D7" s="81">
        <f>Input!D5/1000</f>
        <v>153.04499999999999</v>
      </c>
      <c r="E7" s="102">
        <f>Input!E5</f>
        <v>2.3332945614795069</v>
      </c>
      <c r="F7" s="81">
        <f>C7+D7</f>
        <v>277.62510999999995</v>
      </c>
      <c r="M7" s="307"/>
    </row>
    <row r="8" spans="1:13" ht="13.8" x14ac:dyDescent="0.3">
      <c r="A8" s="303"/>
      <c r="B8" s="34" t="s">
        <v>32</v>
      </c>
      <c r="C8" s="38">
        <f>Input!C9/1000</f>
        <v>14.429699999999999</v>
      </c>
      <c r="D8" s="38">
        <f>Input!D9/1000</f>
        <v>18.384029999999999</v>
      </c>
      <c r="E8" s="103">
        <f>Input!E9</f>
        <v>8.4700000000000006</v>
      </c>
      <c r="F8" s="36">
        <f t="shared" ref="F8:F16" si="0">D8+C8</f>
        <v>32.81373</v>
      </c>
      <c r="M8" s="307"/>
    </row>
    <row r="9" spans="1:13" ht="13.8" x14ac:dyDescent="0.3">
      <c r="A9" s="303"/>
      <c r="B9" s="34" t="s">
        <v>33</v>
      </c>
      <c r="C9" s="38">
        <f>Input!C8/1000</f>
        <v>36.99174</v>
      </c>
      <c r="D9" s="38">
        <f>Input!D8/1000</f>
        <v>22.94839</v>
      </c>
      <c r="E9" s="103">
        <f>Input!E8</f>
        <v>4.78</v>
      </c>
      <c r="F9" s="36">
        <f t="shared" si="0"/>
        <v>59.940129999999996</v>
      </c>
      <c r="M9" s="307"/>
    </row>
    <row r="10" spans="1:13" ht="13.8" x14ac:dyDescent="0.3">
      <c r="A10" s="303"/>
      <c r="B10" s="34" t="s">
        <v>45</v>
      </c>
      <c r="C10" s="38">
        <f>Input!C13/1000</f>
        <v>13.647260000000001</v>
      </c>
      <c r="D10" s="38">
        <f>Input!D13/1000</f>
        <v>17.631310000000003</v>
      </c>
      <c r="E10" s="103">
        <f>Input!E13</f>
        <v>6.72</v>
      </c>
      <c r="F10" s="36">
        <f t="shared" si="0"/>
        <v>31.278570000000002</v>
      </c>
      <c r="H10" s="41"/>
      <c r="M10" s="307"/>
    </row>
    <row r="11" spans="1:13" ht="13.8" x14ac:dyDescent="0.3">
      <c r="A11" s="303"/>
      <c r="B11" s="34" t="s">
        <v>34</v>
      </c>
      <c r="C11" s="38">
        <f>Input!C7/1000</f>
        <v>7.5327999999999999</v>
      </c>
      <c r="D11" s="38">
        <f>Input!D7/1000</f>
        <v>10.271930000000001</v>
      </c>
      <c r="E11" s="103">
        <f>Input!E7</f>
        <v>9.92</v>
      </c>
      <c r="F11" s="36">
        <f t="shared" si="0"/>
        <v>17.804729999999999</v>
      </c>
      <c r="M11" s="307"/>
    </row>
    <row r="12" spans="1:13" ht="13.8" x14ac:dyDescent="0.3">
      <c r="A12" s="303"/>
      <c r="B12" s="34" t="s">
        <v>35</v>
      </c>
      <c r="C12" s="38">
        <f>Input!C6/1000</f>
        <v>17.281129999999997</v>
      </c>
      <c r="D12" s="38">
        <f>Input!D6/1000</f>
        <v>15.115410000000001</v>
      </c>
      <c r="E12" s="103">
        <f>Input!E6</f>
        <v>7.48</v>
      </c>
      <c r="F12" s="36">
        <f t="shared" si="0"/>
        <v>32.396540000000002</v>
      </c>
      <c r="M12" s="307"/>
    </row>
    <row r="13" spans="1:13" ht="13.8" x14ac:dyDescent="0.3">
      <c r="A13" s="303"/>
      <c r="B13" s="34" t="s">
        <v>44</v>
      </c>
      <c r="C13" s="38">
        <f>Input!C10/1000</f>
        <v>9.7897800000000004</v>
      </c>
      <c r="D13" s="38">
        <f>Input!D10/1000</f>
        <v>28.322749999999999</v>
      </c>
      <c r="E13" s="103">
        <f>Input!E10</f>
        <v>4.93</v>
      </c>
      <c r="F13" s="36">
        <f t="shared" si="0"/>
        <v>38.11253</v>
      </c>
      <c r="M13" s="307"/>
    </row>
    <row r="14" spans="1:13" ht="13.8" x14ac:dyDescent="0.3">
      <c r="A14" s="303"/>
      <c r="B14" s="34" t="s">
        <v>36</v>
      </c>
      <c r="C14" s="38">
        <f>Input!C11/1000</f>
        <v>17.27815</v>
      </c>
      <c r="D14" s="38">
        <f>Input!D11/1000</f>
        <v>24.561360000000001</v>
      </c>
      <c r="E14" s="103">
        <f>Input!E11</f>
        <v>5.22</v>
      </c>
      <c r="F14" s="36">
        <f t="shared" si="0"/>
        <v>41.839510000000004</v>
      </c>
      <c r="M14" s="307"/>
    </row>
    <row r="15" spans="1:13" ht="13.8" x14ac:dyDescent="0.3">
      <c r="A15" s="303"/>
      <c r="B15" s="34" t="s">
        <v>37</v>
      </c>
      <c r="C15" s="38">
        <f>Input!C12/1000</f>
        <v>7.6295500000000001</v>
      </c>
      <c r="D15" s="38">
        <f>Input!D12/1000</f>
        <v>15.80982</v>
      </c>
      <c r="E15" s="103">
        <f>Input!E12</f>
        <v>8.51</v>
      </c>
      <c r="F15" s="36">
        <f t="shared" si="0"/>
        <v>23.43937</v>
      </c>
      <c r="M15" s="307"/>
    </row>
    <row r="16" spans="1:13" x14ac:dyDescent="0.3">
      <c r="A16" s="303"/>
      <c r="B16" s="88" t="s">
        <v>5</v>
      </c>
      <c r="C16" s="89">
        <f>Input!C14/1000</f>
        <v>335.13024999999999</v>
      </c>
      <c r="D16" s="89">
        <f>Input!D14/1000</f>
        <v>513.28915000000006</v>
      </c>
      <c r="E16" s="104">
        <f>Input!E14</f>
        <v>1.2780166535794109</v>
      </c>
      <c r="F16" s="89">
        <f t="shared" si="0"/>
        <v>848.4194</v>
      </c>
      <c r="M16" s="307"/>
    </row>
    <row r="17" spans="1:13" ht="13.8" x14ac:dyDescent="0.3">
      <c r="A17" s="303"/>
      <c r="B17" s="34" t="s">
        <v>38</v>
      </c>
      <c r="C17" s="38">
        <f>Input!C17/1000</f>
        <v>51.956949999999999</v>
      </c>
      <c r="D17" s="38">
        <f>Input!D17/1000</f>
        <v>78.281469999999999</v>
      </c>
      <c r="E17" s="103">
        <f>Input!E17</f>
        <v>4.54</v>
      </c>
      <c r="F17" s="36">
        <f t="shared" ref="F17:F23" si="1">D17+C17</f>
        <v>130.23841999999999</v>
      </c>
      <c r="M17" s="307"/>
    </row>
    <row r="18" spans="1:13" ht="13.8" x14ac:dyDescent="0.3">
      <c r="A18" s="303"/>
      <c r="B18" s="34" t="s">
        <v>39</v>
      </c>
      <c r="C18" s="38">
        <f>Input!C16/1000</f>
        <v>50.73321</v>
      </c>
      <c r="D18" s="38">
        <f>Input!D16/1000</f>
        <v>111.77695</v>
      </c>
      <c r="E18" s="103">
        <f>Input!E16</f>
        <v>3.65</v>
      </c>
      <c r="F18" s="36">
        <f t="shared" si="1"/>
        <v>162.51015999999998</v>
      </c>
      <c r="M18" s="307"/>
    </row>
    <row r="19" spans="1:13" ht="13.8" x14ac:dyDescent="0.3">
      <c r="A19" s="303"/>
      <c r="B19" s="34" t="s">
        <v>40</v>
      </c>
      <c r="C19" s="38">
        <f>Input!C15/1000</f>
        <v>23.321669999999997</v>
      </c>
      <c r="D19" s="38">
        <f>Input!D15/1000</f>
        <v>51.555900000000001</v>
      </c>
      <c r="E19" s="103">
        <f>Input!E15</f>
        <v>2.64</v>
      </c>
      <c r="F19" s="36">
        <f t="shared" si="1"/>
        <v>74.877569999999992</v>
      </c>
      <c r="M19" s="307"/>
    </row>
    <row r="20" spans="1:13" ht="13.8" x14ac:dyDescent="0.3">
      <c r="A20" s="303"/>
      <c r="B20" s="34" t="s">
        <v>41</v>
      </c>
      <c r="C20" s="38">
        <f>Input!C18/1000</f>
        <v>107.23992000000001</v>
      </c>
      <c r="D20" s="38">
        <f>Input!D18/1000</f>
        <v>162.88463000000002</v>
      </c>
      <c r="E20" s="103">
        <f>Input!E18</f>
        <v>1.73</v>
      </c>
      <c r="F20" s="36">
        <f t="shared" si="1"/>
        <v>270.12455</v>
      </c>
      <c r="M20" s="307"/>
    </row>
    <row r="21" spans="1:13" ht="13.8" x14ac:dyDescent="0.3">
      <c r="A21" s="303"/>
      <c r="B21" s="34" t="s">
        <v>42</v>
      </c>
      <c r="C21" s="38">
        <f>Input!C19/1000</f>
        <v>101.8785</v>
      </c>
      <c r="D21" s="38">
        <f>Input!D19/1000</f>
        <v>108.79375</v>
      </c>
      <c r="E21" s="103">
        <f>Input!E19</f>
        <v>1.83</v>
      </c>
      <c r="F21" s="36">
        <f t="shared" si="1"/>
        <v>210.67225000000002</v>
      </c>
      <c r="M21" s="307"/>
    </row>
    <row r="22" spans="1:13" x14ac:dyDescent="0.3">
      <c r="A22" s="303"/>
      <c r="B22" s="94" t="s">
        <v>6</v>
      </c>
      <c r="C22" s="95">
        <f>Input!C20/1000</f>
        <v>70.639769999999999</v>
      </c>
      <c r="D22" s="95">
        <f>Input!D20/1000</f>
        <v>48.746490000000001</v>
      </c>
      <c r="E22" s="105">
        <f>Input!E20</f>
        <v>3.05</v>
      </c>
      <c r="F22" s="95">
        <f t="shared" si="1"/>
        <v>119.38625999999999</v>
      </c>
      <c r="M22" s="307"/>
    </row>
    <row r="23" spans="1:13" x14ac:dyDescent="0.3">
      <c r="A23" s="303"/>
      <c r="B23" s="28" t="s">
        <v>7</v>
      </c>
      <c r="C23" s="40">
        <f>Input!C21/1000</f>
        <v>530.35013000000004</v>
      </c>
      <c r="D23" s="40">
        <f>Input!D21/1000</f>
        <v>715.08064000000002</v>
      </c>
      <c r="E23" s="117">
        <f>Input!E21</f>
        <v>1.0649771997658011</v>
      </c>
      <c r="F23" s="35">
        <f t="shared" si="1"/>
        <v>1245.4307699999999</v>
      </c>
      <c r="M23" s="307"/>
    </row>
    <row r="24" spans="1:13" x14ac:dyDescent="0.3">
      <c r="B24" s="13"/>
      <c r="C24" s="16"/>
      <c r="D24" s="16"/>
      <c r="E24" s="17"/>
      <c r="F24" s="18"/>
      <c r="H24" s="307"/>
      <c r="I24" s="307"/>
      <c r="J24" s="307"/>
      <c r="K24" s="307"/>
      <c r="L24" s="307"/>
      <c r="M24" s="307"/>
    </row>
    <row r="25" spans="1:13" x14ac:dyDescent="0.3">
      <c r="B25" s="310"/>
      <c r="C25" s="311"/>
      <c r="D25" s="311"/>
      <c r="E25" s="312"/>
      <c r="F25" s="313"/>
      <c r="H25" s="307"/>
      <c r="I25" s="307"/>
      <c r="J25" s="307"/>
      <c r="K25" s="307"/>
      <c r="L25" s="307"/>
      <c r="M25" s="307"/>
    </row>
    <row r="26" spans="1:13" x14ac:dyDescent="0.3">
      <c r="H26" s="307"/>
      <c r="I26" s="307"/>
      <c r="J26" s="307"/>
      <c r="K26" s="307"/>
      <c r="L26" s="307"/>
      <c r="M26" s="307"/>
    </row>
    <row r="27" spans="1:13" x14ac:dyDescent="0.3">
      <c r="H27" s="307"/>
      <c r="I27" s="307"/>
      <c r="J27" s="307"/>
      <c r="K27" s="307"/>
      <c r="L27" s="307"/>
      <c r="M27" s="307"/>
    </row>
  </sheetData>
  <mergeCells count="1">
    <mergeCell ref="H5:H6"/>
  </mergeCells>
  <conditionalFormatting sqref="E7:E23">
    <cfRule type="cellIs" dxfId="183" priority="3" operator="equal">
      <formula>0</formula>
    </cfRule>
  </conditionalFormatting>
  <conditionalFormatting sqref="C7:D23 F7:F23">
    <cfRule type="cellIs" dxfId="182" priority="2" operator="lessThan">
      <formula>0.1</formula>
    </cfRule>
  </conditionalFormatting>
  <conditionalFormatting sqref="D7:E23">
    <cfRule type="expression" dxfId="181" priority="1">
      <formula>$E7&gt;25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E5DB-40AF-47EA-88DB-D24BB651B04D}">
  <sheetPr>
    <tabColor rgb="FFCCFFCC"/>
  </sheetPr>
  <dimension ref="A2:M25"/>
  <sheetViews>
    <sheetView showGridLines="0" workbookViewId="0"/>
  </sheetViews>
  <sheetFormatPr defaultColWidth="11" defaultRowHeight="14.4" x14ac:dyDescent="0.3"/>
  <cols>
    <col min="1" max="1" width="11" style="301"/>
    <col min="2" max="2" width="33.6640625" style="301" customWidth="1"/>
    <col min="3" max="4" width="17.6640625" style="301" customWidth="1"/>
    <col min="5" max="5" width="8.6640625" style="298" customWidth="1"/>
    <col min="6" max="6" width="17.6640625" style="301" customWidth="1"/>
    <col min="7" max="7" width="4.44140625" style="301" customWidth="1"/>
    <col min="8" max="8" width="31.33203125" bestFit="1" customWidth="1"/>
    <col min="14" max="16384" width="11" style="301"/>
  </cols>
  <sheetData>
    <row r="2" spans="1:6" x14ac:dyDescent="0.3">
      <c r="A2" s="306" t="str">
        <f>Index!$B$8</f>
        <v>Table 2  Standing volume of conifers at 31 March 2021</v>
      </c>
    </row>
    <row r="3" spans="1:6" x14ac:dyDescent="0.3">
      <c r="B3" s="303"/>
      <c r="C3" s="303"/>
    </row>
    <row r="4" spans="1:6" x14ac:dyDescent="0.3">
      <c r="A4" s="303"/>
      <c r="B4" s="303"/>
      <c r="C4" s="303"/>
    </row>
    <row r="5" spans="1:6" ht="25.2" x14ac:dyDescent="0.3">
      <c r="A5" s="303"/>
      <c r="B5" s="128" t="s">
        <v>1</v>
      </c>
      <c r="C5" s="49" t="s">
        <v>43</v>
      </c>
      <c r="D5" s="50" t="s">
        <v>105</v>
      </c>
      <c r="E5" s="118"/>
      <c r="F5" s="51" t="s">
        <v>0</v>
      </c>
    </row>
    <row r="6" spans="1:6" ht="26.4" x14ac:dyDescent="0.3">
      <c r="A6" s="303"/>
      <c r="B6" s="127"/>
      <c r="C6" s="46" t="s">
        <v>8</v>
      </c>
      <c r="D6" s="46" t="s">
        <v>8</v>
      </c>
      <c r="E6" s="52" t="s">
        <v>3</v>
      </c>
      <c r="F6" s="46" t="s">
        <v>8</v>
      </c>
    </row>
    <row r="7" spans="1:6" x14ac:dyDescent="0.3">
      <c r="A7" s="303"/>
      <c r="B7" s="80" t="s">
        <v>4</v>
      </c>
      <c r="C7" s="80">
        <f>(Input!J5)/1000</f>
        <v>25753.39</v>
      </c>
      <c r="D7" s="80">
        <f>(Input!K5)/1000</f>
        <v>65139.830999999998</v>
      </c>
      <c r="E7" s="102">
        <f>Input!L5</f>
        <v>2.9035124316031697</v>
      </c>
      <c r="F7" s="80">
        <f t="shared" ref="F7:F16" si="0">D7+C7</f>
        <v>90893.22099999999</v>
      </c>
    </row>
    <row r="8" spans="1:6" x14ac:dyDescent="0.3">
      <c r="A8" s="303"/>
      <c r="B8" s="34" t="s">
        <v>32</v>
      </c>
      <c r="C8" s="37">
        <f>Input!J9/1000</f>
        <v>3054.4609999999998</v>
      </c>
      <c r="D8" s="37">
        <f>Input!K9/1000</f>
        <v>6834.6329999999998</v>
      </c>
      <c r="E8" s="103">
        <f>Input!L9</f>
        <v>11</v>
      </c>
      <c r="F8" s="106">
        <f t="shared" si="0"/>
        <v>9889.0939999999991</v>
      </c>
    </row>
    <row r="9" spans="1:6" x14ac:dyDescent="0.3">
      <c r="A9" s="303"/>
      <c r="B9" s="34" t="s">
        <v>33</v>
      </c>
      <c r="C9" s="37">
        <f>Input!J8/1000</f>
        <v>6686.8339999999998</v>
      </c>
      <c r="D9" s="37">
        <f>Input!K8/1000</f>
        <v>9819.1959999999999</v>
      </c>
      <c r="E9" s="103">
        <f>Input!L8</f>
        <v>8.3699999999999992</v>
      </c>
      <c r="F9" s="106">
        <f t="shared" si="0"/>
        <v>16506.03</v>
      </c>
    </row>
    <row r="10" spans="1:6" x14ac:dyDescent="0.3">
      <c r="A10" s="303"/>
      <c r="B10" s="34" t="s">
        <v>45</v>
      </c>
      <c r="C10" s="37">
        <f>Input!J13/1000</f>
        <v>2689.4879999999998</v>
      </c>
      <c r="D10" s="37">
        <f>Input!K13/1000</f>
        <v>6558.7</v>
      </c>
      <c r="E10" s="103">
        <f>Input!L13</f>
        <v>7.8</v>
      </c>
      <c r="F10" s="106">
        <f t="shared" si="0"/>
        <v>9248.1880000000001</v>
      </c>
    </row>
    <row r="11" spans="1:6" x14ac:dyDescent="0.3">
      <c r="A11" s="303"/>
      <c r="B11" s="34" t="s">
        <v>34</v>
      </c>
      <c r="C11" s="37">
        <f>Input!J7/1000</f>
        <v>1617.376</v>
      </c>
      <c r="D11" s="37">
        <f>Input!K7/1000</f>
        <v>2994.2809999999999</v>
      </c>
      <c r="E11" s="103">
        <f>Input!L7</f>
        <v>10.6</v>
      </c>
      <c r="F11" s="106">
        <f t="shared" si="0"/>
        <v>4611.6570000000002</v>
      </c>
    </row>
    <row r="12" spans="1:6" x14ac:dyDescent="0.3">
      <c r="A12" s="303"/>
      <c r="B12" s="34" t="s">
        <v>35</v>
      </c>
      <c r="C12" s="37">
        <f>Input!J6/1000</f>
        <v>2973.3980000000001</v>
      </c>
      <c r="D12" s="37">
        <f>Input!K6/1000</f>
        <v>5674.8509999999997</v>
      </c>
      <c r="E12" s="103">
        <f>Input!L6</f>
        <v>8.65</v>
      </c>
      <c r="F12" s="106">
        <f t="shared" si="0"/>
        <v>8648.2489999999998</v>
      </c>
    </row>
    <row r="13" spans="1:6" x14ac:dyDescent="0.3">
      <c r="A13" s="303"/>
      <c r="B13" s="34" t="s">
        <v>44</v>
      </c>
      <c r="C13" s="37">
        <f>Input!J10/1000</f>
        <v>2120.4589999999998</v>
      </c>
      <c r="D13" s="37">
        <f>Input!K10/1000</f>
        <v>13033.987999999999</v>
      </c>
      <c r="E13" s="103">
        <f>Input!L10</f>
        <v>5.58</v>
      </c>
      <c r="F13" s="106">
        <f t="shared" si="0"/>
        <v>15154.447</v>
      </c>
    </row>
    <row r="14" spans="1:6" x14ac:dyDescent="0.3">
      <c r="A14" s="303"/>
      <c r="B14" s="34" t="s">
        <v>36</v>
      </c>
      <c r="C14" s="37">
        <f>Input!J11/1000</f>
        <v>4605.3010000000004</v>
      </c>
      <c r="D14" s="37">
        <f>Input!K11/1000</f>
        <v>12844.618</v>
      </c>
      <c r="E14" s="103">
        <f>Input!L11</f>
        <v>6.27</v>
      </c>
      <c r="F14" s="106">
        <f t="shared" si="0"/>
        <v>17449.919000000002</v>
      </c>
    </row>
    <row r="15" spans="1:6" x14ac:dyDescent="0.3">
      <c r="A15" s="303"/>
      <c r="B15" s="34" t="s">
        <v>37</v>
      </c>
      <c r="C15" s="37">
        <f>Input!J12/1000</f>
        <v>2006.0730000000001</v>
      </c>
      <c r="D15" s="37">
        <f>Input!K12/1000</f>
        <v>7379.5640000000003</v>
      </c>
      <c r="E15" s="103">
        <f>Input!L12</f>
        <v>10.1</v>
      </c>
      <c r="F15" s="106">
        <f t="shared" si="0"/>
        <v>9385.6370000000006</v>
      </c>
    </row>
    <row r="16" spans="1:6" x14ac:dyDescent="0.3">
      <c r="A16" s="303"/>
      <c r="B16" s="88" t="s">
        <v>5</v>
      </c>
      <c r="C16" s="88">
        <f>(Input!J14)/1000</f>
        <v>76143.023000000001</v>
      </c>
      <c r="D16" s="88">
        <f>(Input!K14)/1000</f>
        <v>187960.98800000001</v>
      </c>
      <c r="E16" s="104">
        <f>Input!L14</f>
        <v>1.9264205708167061</v>
      </c>
      <c r="F16" s="88">
        <f t="shared" si="0"/>
        <v>264104.011</v>
      </c>
    </row>
    <row r="17" spans="1:6" x14ac:dyDescent="0.3">
      <c r="A17" s="303"/>
      <c r="B17" s="34" t="s">
        <v>38</v>
      </c>
      <c r="C17" s="37">
        <f>Input!J17/1000</f>
        <v>10026.191999999999</v>
      </c>
      <c r="D17" s="37">
        <f>Input!K17/1000</f>
        <v>25460.047999999999</v>
      </c>
      <c r="E17" s="103">
        <f>Input!L17</f>
        <v>4.58</v>
      </c>
      <c r="F17" s="106">
        <f t="shared" ref="F17:F23" si="1">D17+C17</f>
        <v>35486.239999999998</v>
      </c>
    </row>
    <row r="18" spans="1:6" x14ac:dyDescent="0.3">
      <c r="A18" s="303"/>
      <c r="B18" s="34" t="s">
        <v>39</v>
      </c>
      <c r="C18" s="37">
        <f>Input!J16/1000</f>
        <v>11334.814</v>
      </c>
      <c r="D18" s="37">
        <f>Input!K16/1000</f>
        <v>37630.822</v>
      </c>
      <c r="E18" s="103">
        <f>Input!L16</f>
        <v>4.4400000000000004</v>
      </c>
      <c r="F18" s="106">
        <f t="shared" si="1"/>
        <v>48965.635999999999</v>
      </c>
    </row>
    <row r="19" spans="1:6" x14ac:dyDescent="0.3">
      <c r="A19" s="303"/>
      <c r="B19" s="34" t="s">
        <v>40</v>
      </c>
      <c r="C19" s="37">
        <f>Input!J15/1000</f>
        <v>5813.8249999999998</v>
      </c>
      <c r="D19" s="37">
        <f>Input!K15/1000</f>
        <v>23116.606</v>
      </c>
      <c r="E19" s="103">
        <f>Input!L15</f>
        <v>5.2</v>
      </c>
      <c r="F19" s="106">
        <f t="shared" si="1"/>
        <v>28930.431</v>
      </c>
    </row>
    <row r="20" spans="1:6" x14ac:dyDescent="0.3">
      <c r="A20" s="303"/>
      <c r="B20" s="34" t="s">
        <v>41</v>
      </c>
      <c r="C20" s="37">
        <f>Input!J18/1000</f>
        <v>21886.55</v>
      </c>
      <c r="D20" s="37">
        <f>Input!K18/1000</f>
        <v>61142.773999999998</v>
      </c>
      <c r="E20" s="103">
        <f>Input!L18</f>
        <v>3.25</v>
      </c>
      <c r="F20" s="106">
        <f t="shared" si="1"/>
        <v>83029.323999999993</v>
      </c>
    </row>
    <row r="21" spans="1:6" x14ac:dyDescent="0.3">
      <c r="A21" s="303"/>
      <c r="B21" s="34" t="s">
        <v>42</v>
      </c>
      <c r="C21" s="37">
        <f>Input!J19/1000</f>
        <v>27081.642</v>
      </c>
      <c r="D21" s="37">
        <f>Input!K19/1000</f>
        <v>40610.737999999998</v>
      </c>
      <c r="E21" s="103">
        <f>Input!L19</f>
        <v>4.6500000000000004</v>
      </c>
      <c r="F21" s="106">
        <f t="shared" si="1"/>
        <v>67692.38</v>
      </c>
    </row>
    <row r="22" spans="1:6" x14ac:dyDescent="0.3">
      <c r="A22" s="303"/>
      <c r="B22" s="94" t="s">
        <v>6</v>
      </c>
      <c r="C22" s="94">
        <f>Input!J20/1000</f>
        <v>19950.887999999999</v>
      </c>
      <c r="D22" s="94">
        <f>Input!K20/1000</f>
        <v>19826.511999999999</v>
      </c>
      <c r="E22" s="105">
        <f>Input!L20</f>
        <v>5.65</v>
      </c>
      <c r="F22" s="94">
        <f t="shared" si="1"/>
        <v>39777.399999999994</v>
      </c>
    </row>
    <row r="23" spans="1:6" x14ac:dyDescent="0.3">
      <c r="A23" s="303"/>
      <c r="B23" s="29" t="s">
        <v>7</v>
      </c>
      <c r="C23" s="30">
        <f>Input!J21/1000</f>
        <v>121847.30100000001</v>
      </c>
      <c r="D23" s="30">
        <f>Input!K21/1000</f>
        <v>272927.33100000001</v>
      </c>
      <c r="E23" s="31">
        <f>Input!L21</f>
        <v>1.5520347403086694</v>
      </c>
      <c r="F23" s="30">
        <f t="shared" si="1"/>
        <v>394774.63199999998</v>
      </c>
    </row>
    <row r="24" spans="1:6" x14ac:dyDescent="0.3">
      <c r="B24" s="13"/>
      <c r="C24" s="14"/>
      <c r="D24" s="14"/>
      <c r="E24" s="119"/>
      <c r="F24" s="15"/>
    </row>
    <row r="25" spans="1:6" x14ac:dyDescent="0.3">
      <c r="B25" s="310"/>
      <c r="C25" s="321"/>
      <c r="D25" s="321"/>
      <c r="E25" s="322"/>
      <c r="F25" s="323"/>
    </row>
  </sheetData>
  <conditionalFormatting sqref="C7:D23 F7:F23">
    <cfRule type="cellIs" dxfId="180" priority="3" operator="lessThan">
      <formula>1</formula>
    </cfRule>
  </conditionalFormatting>
  <conditionalFormatting sqref="E7:E23">
    <cfRule type="cellIs" dxfId="179" priority="2" operator="equal">
      <formula>0</formula>
    </cfRule>
  </conditionalFormatting>
  <conditionalFormatting sqref="D7:E23">
    <cfRule type="expression" dxfId="178" priority="1">
      <formula>$E7&gt;25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233E5-1CF4-4B00-AB9C-D23E8C906C10}">
  <sheetPr>
    <tabColor rgb="FFCCFFCC"/>
  </sheetPr>
  <dimension ref="A1:J126"/>
  <sheetViews>
    <sheetView showGridLines="0" workbookViewId="0"/>
  </sheetViews>
  <sheetFormatPr defaultColWidth="11" defaultRowHeight="12.6" x14ac:dyDescent="0.3"/>
  <cols>
    <col min="1" max="1" width="11" style="301"/>
    <col min="2" max="4" width="17.6640625" style="301" customWidth="1"/>
    <col min="5" max="5" width="8.6640625" style="298" customWidth="1"/>
    <col min="6" max="6" width="17.6640625" style="301" customWidth="1"/>
    <col min="7" max="7" width="11" style="301"/>
    <col min="8" max="8" width="11" style="301" customWidth="1"/>
    <col min="9" max="16384" width="11" style="301"/>
  </cols>
  <sheetData>
    <row r="1" spans="1:10" x14ac:dyDescent="0.3">
      <c r="A1" s="303"/>
    </row>
    <row r="2" spans="1:10" x14ac:dyDescent="0.3">
      <c r="A2" s="306" t="str">
        <f>Index!$B$9</f>
        <v>Table 3  25-year forecast of softwood availability; average annual volumes within periods</v>
      </c>
      <c r="J2" s="307">
        <v>1000</v>
      </c>
    </row>
    <row r="5" spans="1:10" ht="29.25" customHeight="1" x14ac:dyDescent="0.2">
      <c r="B5" s="129" t="s">
        <v>9</v>
      </c>
      <c r="C5" s="53" t="s">
        <v>43</v>
      </c>
      <c r="D5" s="43" t="s">
        <v>105</v>
      </c>
      <c r="E5" s="120"/>
      <c r="F5" s="45" t="s">
        <v>0</v>
      </c>
    </row>
    <row r="6" spans="1:10" ht="26.4" x14ac:dyDescent="0.2">
      <c r="B6" s="130"/>
      <c r="C6" s="54" t="s">
        <v>10</v>
      </c>
      <c r="D6" s="54" t="s">
        <v>10</v>
      </c>
      <c r="E6" s="52" t="s">
        <v>3</v>
      </c>
      <c r="F6" s="49" t="s">
        <v>10</v>
      </c>
    </row>
    <row r="7" spans="1:10" x14ac:dyDescent="0.3">
      <c r="B7" s="182" t="s">
        <v>4</v>
      </c>
      <c r="C7" s="83"/>
      <c r="D7" s="83"/>
      <c r="E7" s="83"/>
      <c r="F7" s="83"/>
    </row>
    <row r="8" spans="1:10" x14ac:dyDescent="0.3">
      <c r="B8" s="8" t="s">
        <v>11</v>
      </c>
      <c r="C8" s="10">
        <f>(Input!C40)/1000</f>
        <v>1107.2090000000001</v>
      </c>
      <c r="D8" s="10">
        <f>(Input!J40)/1000</f>
        <v>2569.7829999999999</v>
      </c>
      <c r="E8" s="6">
        <f>Input!K40</f>
        <v>6.4818879522708501</v>
      </c>
      <c r="F8" s="9">
        <f>D8+C8</f>
        <v>3676.9920000000002</v>
      </c>
    </row>
    <row r="9" spans="1:10" x14ac:dyDescent="0.3">
      <c r="B9" s="8" t="s">
        <v>12</v>
      </c>
      <c r="C9" s="10">
        <f>(Input!D40)/1000</f>
        <v>1158.44</v>
      </c>
      <c r="D9" s="10">
        <f>(Input!L40)/1000</f>
        <v>2615.7550000000001</v>
      </c>
      <c r="E9" s="6">
        <f>Input!M40</f>
        <v>7.6900699945370254</v>
      </c>
      <c r="F9" s="9">
        <f t="shared" ref="F9:F12" si="0">D9+C9</f>
        <v>3774.1950000000002</v>
      </c>
    </row>
    <row r="10" spans="1:10" x14ac:dyDescent="0.3">
      <c r="B10" s="8" t="s">
        <v>13</v>
      </c>
      <c r="C10" s="10">
        <f>(Input!E40)/1000</f>
        <v>1096.557</v>
      </c>
      <c r="D10" s="10">
        <f>(Input!N40)/1000</f>
        <v>2318.6860000000001</v>
      </c>
      <c r="E10" s="6">
        <f>Input!O40</f>
        <v>8.299489638702358</v>
      </c>
      <c r="F10" s="9">
        <f t="shared" si="0"/>
        <v>3415.2430000000004</v>
      </c>
    </row>
    <row r="11" spans="1:10" x14ac:dyDescent="0.3">
      <c r="B11" s="8" t="s">
        <v>14</v>
      </c>
      <c r="C11" s="10">
        <f>(Input!F40)/1000</f>
        <v>1006.353</v>
      </c>
      <c r="D11" s="10">
        <f>(Input!P40)/1000</f>
        <v>2494.6689999999999</v>
      </c>
      <c r="E11" s="6">
        <f>Input!Q40</f>
        <v>7.8205900216732038</v>
      </c>
      <c r="F11" s="9">
        <f t="shared" si="0"/>
        <v>3501.0219999999999</v>
      </c>
    </row>
    <row r="12" spans="1:10" x14ac:dyDescent="0.3">
      <c r="B12" s="8" t="s">
        <v>15</v>
      </c>
      <c r="C12" s="10">
        <f>(Input!G40)/1000</f>
        <v>1039.481</v>
      </c>
      <c r="D12" s="10">
        <f>(Input!R40)/1000</f>
        <v>2056.6559999999999</v>
      </c>
      <c r="E12" s="6">
        <f>Input!S40</f>
        <v>7.7915930471697994</v>
      </c>
      <c r="F12" s="9">
        <f t="shared" si="0"/>
        <v>3096.1369999999997</v>
      </c>
    </row>
    <row r="13" spans="1:10" x14ac:dyDescent="0.3">
      <c r="B13" s="82" t="s">
        <v>32</v>
      </c>
      <c r="C13" s="83"/>
      <c r="D13" s="83"/>
      <c r="E13" s="83"/>
      <c r="F13" s="83"/>
    </row>
    <row r="14" spans="1:10" x14ac:dyDescent="0.3">
      <c r="B14" s="8" t="s">
        <v>11</v>
      </c>
      <c r="C14" s="10">
        <f>(Input!C88)/1000</f>
        <v>160.09399999999999</v>
      </c>
      <c r="D14" s="10">
        <f>(Input!J88)/1000</f>
        <v>201.55500000000001</v>
      </c>
      <c r="E14" s="6">
        <f>Input!K88</f>
        <v>30.17</v>
      </c>
      <c r="F14" s="9">
        <f>D14+C14</f>
        <v>361.649</v>
      </c>
    </row>
    <row r="15" spans="1:10" x14ac:dyDescent="0.3">
      <c r="B15" s="8" t="s">
        <v>12</v>
      </c>
      <c r="C15" s="10">
        <f>(Input!D88)/1000</f>
        <v>159.40199999999999</v>
      </c>
      <c r="D15" s="10">
        <f>(Input!L88)/1000</f>
        <v>373.49900000000002</v>
      </c>
      <c r="E15" s="6">
        <f>Input!M88</f>
        <v>28.82</v>
      </c>
      <c r="F15" s="9">
        <f t="shared" ref="F15:F18" si="1">D15+C15</f>
        <v>532.90100000000007</v>
      </c>
    </row>
    <row r="16" spans="1:10" x14ac:dyDescent="0.3">
      <c r="B16" s="8" t="s">
        <v>13</v>
      </c>
      <c r="C16" s="10">
        <f>(Input!E88)/1000</f>
        <v>143.501</v>
      </c>
      <c r="D16" s="10">
        <f>(Input!N88)/1000</f>
        <v>412.96100000000001</v>
      </c>
      <c r="E16" s="6">
        <f>Input!O88</f>
        <v>24.65</v>
      </c>
      <c r="F16" s="9">
        <f t="shared" si="1"/>
        <v>556.46199999999999</v>
      </c>
    </row>
    <row r="17" spans="2:6" x14ac:dyDescent="0.3">
      <c r="B17" s="8" t="s">
        <v>14</v>
      </c>
      <c r="C17" s="10">
        <f>(Input!F88)/1000</f>
        <v>167.84100000000001</v>
      </c>
      <c r="D17" s="10">
        <f>(Input!P88)/1000</f>
        <v>266.43299999999999</v>
      </c>
      <c r="E17" s="6">
        <f>Input!Q88</f>
        <v>28.6</v>
      </c>
      <c r="F17" s="9">
        <f t="shared" si="1"/>
        <v>434.274</v>
      </c>
    </row>
    <row r="18" spans="2:6" x14ac:dyDescent="0.3">
      <c r="B18" s="8" t="s">
        <v>15</v>
      </c>
      <c r="C18" s="10">
        <f>(Input!G88)/1000</f>
        <v>86.912000000000006</v>
      </c>
      <c r="D18" s="10">
        <f>(Input!R88)/1000</f>
        <v>209.346</v>
      </c>
      <c r="E18" s="6">
        <f>Input!S88</f>
        <v>24.42</v>
      </c>
      <c r="F18" s="9">
        <f t="shared" si="1"/>
        <v>296.25800000000004</v>
      </c>
    </row>
    <row r="19" spans="2:6" x14ac:dyDescent="0.3">
      <c r="B19" s="82" t="s">
        <v>33</v>
      </c>
      <c r="C19" s="83"/>
      <c r="D19" s="83"/>
      <c r="E19" s="83"/>
      <c r="F19" s="83"/>
    </row>
    <row r="20" spans="2:6" x14ac:dyDescent="0.3">
      <c r="B20" s="8" t="s">
        <v>11</v>
      </c>
      <c r="C20" s="10">
        <f>(Input!C76)/1000</f>
        <v>356.46800000000002</v>
      </c>
      <c r="D20" s="10">
        <f>(Input!J76)/1000</f>
        <v>264.95100000000002</v>
      </c>
      <c r="E20" s="6">
        <f>Input!K76</f>
        <v>30.8</v>
      </c>
      <c r="F20" s="9">
        <f>D20+C20</f>
        <v>621.4190000000001</v>
      </c>
    </row>
    <row r="21" spans="2:6" x14ac:dyDescent="0.3">
      <c r="B21" s="8" t="s">
        <v>12</v>
      </c>
      <c r="C21" s="10">
        <f>(Input!D76)/1000</f>
        <v>352.84699999999998</v>
      </c>
      <c r="D21" s="10">
        <f>(Input!L76)/1000</f>
        <v>480.74</v>
      </c>
      <c r="E21" s="6">
        <f>Input!M76</f>
        <v>27.59</v>
      </c>
      <c r="F21" s="9">
        <f t="shared" ref="F21:F24" si="2">D21+C21</f>
        <v>833.58699999999999</v>
      </c>
    </row>
    <row r="22" spans="2:6" x14ac:dyDescent="0.3">
      <c r="B22" s="8" t="s">
        <v>13</v>
      </c>
      <c r="C22" s="10">
        <f>(Input!E76)/1000</f>
        <v>348.72899999999998</v>
      </c>
      <c r="D22" s="10">
        <f>(Input!N76)/1000</f>
        <v>316.27699999999999</v>
      </c>
      <c r="E22" s="6">
        <f>Input!O76</f>
        <v>36.869999999999997</v>
      </c>
      <c r="F22" s="9">
        <f t="shared" si="2"/>
        <v>665.00599999999997</v>
      </c>
    </row>
    <row r="23" spans="2:6" x14ac:dyDescent="0.3">
      <c r="B23" s="8" t="s">
        <v>14</v>
      </c>
      <c r="C23" s="10">
        <f>(Input!F76)/1000</f>
        <v>305.69499999999999</v>
      </c>
      <c r="D23" s="10">
        <f>(Input!P76)/1000</f>
        <v>322.358</v>
      </c>
      <c r="E23" s="6">
        <f>Input!Q76</f>
        <v>27.35</v>
      </c>
      <c r="F23" s="9">
        <f t="shared" si="2"/>
        <v>628.053</v>
      </c>
    </row>
    <row r="24" spans="2:6" x14ac:dyDescent="0.3">
      <c r="B24" s="8" t="s">
        <v>15</v>
      </c>
      <c r="C24" s="10">
        <f>(Input!G76)/1000</f>
        <v>401.31900000000002</v>
      </c>
      <c r="D24" s="10">
        <f>(Input!R76)/1000</f>
        <v>475.29500000000002</v>
      </c>
      <c r="E24" s="6">
        <f>Input!S76</f>
        <v>26.61</v>
      </c>
      <c r="F24" s="9">
        <f t="shared" si="2"/>
        <v>876.61400000000003</v>
      </c>
    </row>
    <row r="25" spans="2:6" x14ac:dyDescent="0.3">
      <c r="B25" s="82" t="s">
        <v>45</v>
      </c>
      <c r="C25" s="83"/>
      <c r="D25" s="83"/>
      <c r="E25" s="83"/>
      <c r="F25" s="83"/>
    </row>
    <row r="26" spans="2:6" x14ac:dyDescent="0.3">
      <c r="B26" s="8" t="s">
        <v>11</v>
      </c>
      <c r="C26" s="10">
        <f>(Input!C136)/1000</f>
        <v>118.52</v>
      </c>
      <c r="D26" s="10">
        <f>(Input!J136)/1000</f>
        <v>323.7</v>
      </c>
      <c r="E26" s="6">
        <f>Input!K136</f>
        <v>17.18</v>
      </c>
      <c r="F26" s="9">
        <f>D26+C26</f>
        <v>442.21999999999997</v>
      </c>
    </row>
    <row r="27" spans="2:6" x14ac:dyDescent="0.3">
      <c r="B27" s="8" t="s">
        <v>12</v>
      </c>
      <c r="C27" s="10">
        <f>(Input!D136)/1000</f>
        <v>119.723</v>
      </c>
      <c r="D27" s="10">
        <f>(Input!L136)/1000</f>
        <v>236.16</v>
      </c>
      <c r="E27" s="6">
        <f>Input!M136</f>
        <v>18.489999999999998</v>
      </c>
      <c r="F27" s="9">
        <f t="shared" ref="F27:F30" si="3">D27+C27</f>
        <v>355.88299999999998</v>
      </c>
    </row>
    <row r="28" spans="2:6" x14ac:dyDescent="0.3">
      <c r="B28" s="8" t="s">
        <v>13</v>
      </c>
      <c r="C28" s="10">
        <f>(Input!E136)/1000</f>
        <v>107.453</v>
      </c>
      <c r="D28" s="10">
        <f>(Input!N136)/1000</f>
        <v>320.37700000000001</v>
      </c>
      <c r="E28" s="6">
        <f>Input!O136</f>
        <v>17.88</v>
      </c>
      <c r="F28" s="9">
        <f t="shared" si="3"/>
        <v>427.83000000000004</v>
      </c>
    </row>
    <row r="29" spans="2:6" x14ac:dyDescent="0.3">
      <c r="B29" s="8" t="s">
        <v>14</v>
      </c>
      <c r="C29" s="10">
        <f>(Input!F136)/1000</f>
        <v>80.251999999999995</v>
      </c>
      <c r="D29" s="10">
        <f>(Input!P136)/1000</f>
        <v>318.33999999999997</v>
      </c>
      <c r="E29" s="6">
        <f>Input!Q136</f>
        <v>20.85</v>
      </c>
      <c r="F29" s="9">
        <f t="shared" si="3"/>
        <v>398.59199999999998</v>
      </c>
    </row>
    <row r="30" spans="2:6" x14ac:dyDescent="0.3">
      <c r="B30" s="8" t="s">
        <v>15</v>
      </c>
      <c r="C30" s="10">
        <f>(Input!G136)/1000</f>
        <v>94.448999999999998</v>
      </c>
      <c r="D30" s="10">
        <f>(Input!R136)/1000</f>
        <v>149.79599999999999</v>
      </c>
      <c r="E30" s="6">
        <f>Input!S136</f>
        <v>22.38</v>
      </c>
      <c r="F30" s="9">
        <f t="shared" si="3"/>
        <v>244.245</v>
      </c>
    </row>
    <row r="31" spans="2:6" x14ac:dyDescent="0.3">
      <c r="B31" s="82" t="s">
        <v>34</v>
      </c>
      <c r="C31" s="83"/>
      <c r="D31" s="83"/>
      <c r="E31" s="83"/>
      <c r="F31" s="83"/>
    </row>
    <row r="32" spans="2:6" x14ac:dyDescent="0.3">
      <c r="B32" s="8" t="s">
        <v>11</v>
      </c>
      <c r="C32" s="10">
        <f>(Input!C64)/1000</f>
        <v>89.531999999999996</v>
      </c>
      <c r="D32" s="10">
        <f>(Input!J64)/1000</f>
        <v>207.405</v>
      </c>
      <c r="E32" s="6">
        <f>Input!K64</f>
        <v>21.58</v>
      </c>
      <c r="F32" s="9">
        <f>D32+C32</f>
        <v>296.93700000000001</v>
      </c>
    </row>
    <row r="33" spans="2:6" x14ac:dyDescent="0.3">
      <c r="B33" s="8" t="s">
        <v>12</v>
      </c>
      <c r="C33" s="10">
        <f>(Input!D64)/1000</f>
        <v>78.358000000000004</v>
      </c>
      <c r="D33" s="10">
        <f>(Input!L64)/1000</f>
        <v>112.158</v>
      </c>
      <c r="E33" s="6">
        <f>Input!M64</f>
        <v>34.61</v>
      </c>
      <c r="F33" s="9">
        <f t="shared" ref="F33:F36" si="4">D33+C33</f>
        <v>190.51600000000002</v>
      </c>
    </row>
    <row r="34" spans="2:6" x14ac:dyDescent="0.3">
      <c r="B34" s="8" t="s">
        <v>13</v>
      </c>
      <c r="C34" s="10">
        <f>(Input!E64)/1000</f>
        <v>76.007999999999996</v>
      </c>
      <c r="D34" s="10">
        <f>(Input!N64)/1000</f>
        <v>106.673</v>
      </c>
      <c r="E34" s="6">
        <f>Input!O64</f>
        <v>28.72</v>
      </c>
      <c r="F34" s="9">
        <f t="shared" si="4"/>
        <v>182.68099999999998</v>
      </c>
    </row>
    <row r="35" spans="2:6" x14ac:dyDescent="0.3">
      <c r="B35" s="8" t="s">
        <v>14</v>
      </c>
      <c r="C35" s="10">
        <f>(Input!F64)/1000</f>
        <v>59.765999999999998</v>
      </c>
      <c r="D35" s="10">
        <f>(Input!P64)/1000</f>
        <v>106.158</v>
      </c>
      <c r="E35" s="6">
        <f>Input!Q64</f>
        <v>31.39</v>
      </c>
      <c r="F35" s="9">
        <f t="shared" si="4"/>
        <v>165.92400000000001</v>
      </c>
    </row>
    <row r="36" spans="2:6" x14ac:dyDescent="0.3">
      <c r="B36" s="8" t="s">
        <v>15</v>
      </c>
      <c r="C36" s="10">
        <f>(Input!G64)/1000</f>
        <v>43.539000000000001</v>
      </c>
      <c r="D36" s="10">
        <f>(Input!R64)/1000</f>
        <v>105.42700000000001</v>
      </c>
      <c r="E36" s="6">
        <f>Input!S64</f>
        <v>25.15</v>
      </c>
      <c r="F36" s="9">
        <f t="shared" si="4"/>
        <v>148.96600000000001</v>
      </c>
    </row>
    <row r="37" spans="2:6" x14ac:dyDescent="0.3">
      <c r="B37" s="82" t="s">
        <v>35</v>
      </c>
      <c r="C37" s="83"/>
      <c r="D37" s="83"/>
      <c r="E37" s="83"/>
      <c r="F37" s="83"/>
    </row>
    <row r="38" spans="2:6" x14ac:dyDescent="0.3">
      <c r="B38" s="8" t="s">
        <v>11</v>
      </c>
      <c r="C38" s="10">
        <f>(Input!C52)/1000</f>
        <v>91.210999999999999</v>
      </c>
      <c r="D38" s="10">
        <f>(Input!J52)/1000</f>
        <v>311.55799999999999</v>
      </c>
      <c r="E38" s="6">
        <f>Input!K52</f>
        <v>18.66</v>
      </c>
      <c r="F38" s="9">
        <f>D38+C38</f>
        <v>402.76900000000001</v>
      </c>
    </row>
    <row r="39" spans="2:6" x14ac:dyDescent="0.3">
      <c r="B39" s="8" t="s">
        <v>12</v>
      </c>
      <c r="C39" s="10">
        <f>(Input!D52)/1000</f>
        <v>96.259</v>
      </c>
      <c r="D39" s="10">
        <f>(Input!L52)/1000</f>
        <v>187.935</v>
      </c>
      <c r="E39" s="6">
        <f>Input!M52</f>
        <v>16.66</v>
      </c>
      <c r="F39" s="9">
        <f t="shared" ref="F39:F42" si="5">D39+C39</f>
        <v>284.19400000000002</v>
      </c>
    </row>
    <row r="40" spans="2:6" x14ac:dyDescent="0.3">
      <c r="B40" s="8" t="s">
        <v>13</v>
      </c>
      <c r="C40" s="10">
        <f>(Input!E52)/1000</f>
        <v>104.16500000000001</v>
      </c>
      <c r="D40" s="10">
        <f>(Input!N52)/1000</f>
        <v>205.77799999999999</v>
      </c>
      <c r="E40" s="6">
        <f>Input!O52</f>
        <v>25.24</v>
      </c>
      <c r="F40" s="9">
        <f t="shared" si="5"/>
        <v>309.94299999999998</v>
      </c>
    </row>
    <row r="41" spans="2:6" x14ac:dyDescent="0.3">
      <c r="B41" s="8" t="s">
        <v>14</v>
      </c>
      <c r="C41" s="10">
        <f>(Input!F52)/1000</f>
        <v>113.089</v>
      </c>
      <c r="D41" s="10">
        <f>(Input!P52)/1000</f>
        <v>231.50700000000001</v>
      </c>
      <c r="E41" s="6">
        <f>Input!Q52</f>
        <v>20.28</v>
      </c>
      <c r="F41" s="9">
        <f t="shared" si="5"/>
        <v>344.596</v>
      </c>
    </row>
    <row r="42" spans="2:6" x14ac:dyDescent="0.3">
      <c r="B42" s="8" t="s">
        <v>15</v>
      </c>
      <c r="C42" s="10">
        <f>(Input!G52)/1000</f>
        <v>135.57499999999999</v>
      </c>
      <c r="D42" s="10">
        <f>(Input!R52)/1000</f>
        <v>159.90899999999999</v>
      </c>
      <c r="E42" s="6">
        <f>Input!S52</f>
        <v>18.05</v>
      </c>
      <c r="F42" s="9">
        <f t="shared" si="5"/>
        <v>295.48399999999998</v>
      </c>
    </row>
    <row r="43" spans="2:6" x14ac:dyDescent="0.3">
      <c r="B43" s="82" t="s">
        <v>44</v>
      </c>
      <c r="C43" s="83"/>
      <c r="D43" s="83"/>
      <c r="E43" s="83"/>
      <c r="F43" s="83"/>
    </row>
    <row r="44" spans="2:6" x14ac:dyDescent="0.3">
      <c r="B44" s="8" t="s">
        <v>11</v>
      </c>
      <c r="C44" s="10">
        <f>(Input!C100)/1000</f>
        <v>65.557000000000002</v>
      </c>
      <c r="D44" s="10">
        <f>(Input!J100)/1000</f>
        <v>496.00099999999998</v>
      </c>
      <c r="E44" s="6">
        <f>Input!K100</f>
        <v>11.24</v>
      </c>
      <c r="F44" s="9">
        <f>D44+C44</f>
        <v>561.55799999999999</v>
      </c>
    </row>
    <row r="45" spans="2:6" x14ac:dyDescent="0.3">
      <c r="B45" s="8" t="s">
        <v>12</v>
      </c>
      <c r="C45" s="10">
        <f>(Input!D100)/1000</f>
        <v>67.981999999999999</v>
      </c>
      <c r="D45" s="10">
        <f>(Input!L100)/1000</f>
        <v>466.88099999999997</v>
      </c>
      <c r="E45" s="6">
        <f>Input!M100</f>
        <v>11.29</v>
      </c>
      <c r="F45" s="9">
        <f t="shared" ref="F45:F48" si="6">D45+C45</f>
        <v>534.86299999999994</v>
      </c>
    </row>
    <row r="46" spans="2:6" x14ac:dyDescent="0.3">
      <c r="B46" s="8" t="s">
        <v>13</v>
      </c>
      <c r="C46" s="10">
        <f>(Input!E100)/1000</f>
        <v>57.74</v>
      </c>
      <c r="D46" s="10">
        <f>(Input!N100)/1000</f>
        <v>355.30500000000001</v>
      </c>
      <c r="E46" s="6">
        <f>Input!O100</f>
        <v>11.64</v>
      </c>
      <c r="F46" s="9">
        <f t="shared" si="6"/>
        <v>413.04500000000002</v>
      </c>
    </row>
    <row r="47" spans="2:6" x14ac:dyDescent="0.3">
      <c r="B47" s="8" t="s">
        <v>14</v>
      </c>
      <c r="C47" s="10">
        <f>(Input!F100)/1000</f>
        <v>63.746000000000002</v>
      </c>
      <c r="D47" s="10">
        <f>(Input!P100)/1000</f>
        <v>433.024</v>
      </c>
      <c r="E47" s="6">
        <f>Input!Q100</f>
        <v>15.26</v>
      </c>
      <c r="F47" s="9">
        <f t="shared" si="6"/>
        <v>496.77</v>
      </c>
    </row>
    <row r="48" spans="2:6" x14ac:dyDescent="0.3">
      <c r="B48" s="8" t="s">
        <v>15</v>
      </c>
      <c r="C48" s="10">
        <f>(Input!G100)/1000</f>
        <v>56.98</v>
      </c>
      <c r="D48" s="10">
        <f>(Input!R100)/1000</f>
        <v>367.98099999999999</v>
      </c>
      <c r="E48" s="6">
        <f>Input!S100</f>
        <v>11.56</v>
      </c>
      <c r="F48" s="9">
        <f t="shared" si="6"/>
        <v>424.96100000000001</v>
      </c>
    </row>
    <row r="49" spans="2:6" x14ac:dyDescent="0.3">
      <c r="B49" s="82" t="s">
        <v>36</v>
      </c>
      <c r="C49" s="83"/>
      <c r="D49" s="83"/>
      <c r="E49" s="83"/>
      <c r="F49" s="83"/>
    </row>
    <row r="50" spans="2:6" x14ac:dyDescent="0.3">
      <c r="B50" s="8" t="s">
        <v>11</v>
      </c>
      <c r="C50" s="10">
        <f>(Input!C112)/1000</f>
        <v>145.65700000000001</v>
      </c>
      <c r="D50" s="10">
        <f>(Input!J112)/1000</f>
        <v>436.90100000000001</v>
      </c>
      <c r="E50" s="6">
        <f>Input!K112</f>
        <v>9.26</v>
      </c>
      <c r="F50" s="9">
        <f>D50+C50</f>
        <v>582.55799999999999</v>
      </c>
    </row>
    <row r="51" spans="2:6" x14ac:dyDescent="0.3">
      <c r="B51" s="8" t="s">
        <v>12</v>
      </c>
      <c r="C51" s="10">
        <f>(Input!D112)/1000</f>
        <v>190.13</v>
      </c>
      <c r="D51" s="10">
        <f>(Input!L112)/1000</f>
        <v>524.42999999999995</v>
      </c>
      <c r="E51" s="6">
        <f>Input!M112</f>
        <v>10.039999999999999</v>
      </c>
      <c r="F51" s="9">
        <f t="shared" ref="F51:F54" si="7">D51+C51</f>
        <v>714.56</v>
      </c>
    </row>
    <row r="52" spans="2:6" x14ac:dyDescent="0.3">
      <c r="B52" s="8" t="s">
        <v>13</v>
      </c>
      <c r="C52" s="10">
        <f>(Input!E112)/1000</f>
        <v>181.70599999999999</v>
      </c>
      <c r="D52" s="10">
        <f>(Input!N112)/1000</f>
        <v>348.03300000000002</v>
      </c>
      <c r="E52" s="6">
        <f>Input!O112</f>
        <v>9.34</v>
      </c>
      <c r="F52" s="9">
        <f t="shared" si="7"/>
        <v>529.73900000000003</v>
      </c>
    </row>
    <row r="53" spans="2:6" x14ac:dyDescent="0.3">
      <c r="B53" s="8" t="s">
        <v>14</v>
      </c>
      <c r="C53" s="10">
        <f>(Input!F112)/1000</f>
        <v>153.71899999999999</v>
      </c>
      <c r="D53" s="10">
        <f>(Input!P112)/1000</f>
        <v>610.59699999999998</v>
      </c>
      <c r="E53" s="6">
        <f>Input!Q112</f>
        <v>16.940000000000001</v>
      </c>
      <c r="F53" s="9">
        <f t="shared" si="7"/>
        <v>764.31600000000003</v>
      </c>
    </row>
    <row r="54" spans="2:6" x14ac:dyDescent="0.3">
      <c r="B54" s="8" t="s">
        <v>15</v>
      </c>
      <c r="C54" s="10">
        <f>(Input!G112)/1000</f>
        <v>156.381</v>
      </c>
      <c r="D54" s="10">
        <f>(Input!R112)/1000</f>
        <v>358.55599999999998</v>
      </c>
      <c r="E54" s="6">
        <f>Input!S112</f>
        <v>9.69</v>
      </c>
      <c r="F54" s="9">
        <f t="shared" si="7"/>
        <v>514.93700000000001</v>
      </c>
    </row>
    <row r="55" spans="2:6" x14ac:dyDescent="0.3">
      <c r="B55" s="82" t="s">
        <v>37</v>
      </c>
      <c r="C55" s="83"/>
      <c r="D55" s="83"/>
      <c r="E55" s="83"/>
      <c r="F55" s="83"/>
    </row>
    <row r="56" spans="2:6" x14ac:dyDescent="0.3">
      <c r="B56" s="8" t="s">
        <v>11</v>
      </c>
      <c r="C56" s="10">
        <f>(Input!C124)/1000</f>
        <v>80.17</v>
      </c>
      <c r="D56" s="10">
        <f>(Input!J124)/1000</f>
        <v>327.71199999999999</v>
      </c>
      <c r="E56" s="6">
        <f>Input!K124</f>
        <v>19.7</v>
      </c>
      <c r="F56" s="9">
        <f>D56+C56</f>
        <v>407.88200000000001</v>
      </c>
    </row>
    <row r="57" spans="2:6" x14ac:dyDescent="0.3">
      <c r="B57" s="8" t="s">
        <v>12</v>
      </c>
      <c r="C57" s="10">
        <f>(Input!D124)/1000</f>
        <v>93.739000000000004</v>
      </c>
      <c r="D57" s="10">
        <f>(Input!L124)/1000</f>
        <v>233.952</v>
      </c>
      <c r="E57" s="6">
        <f>Input!M124</f>
        <v>15.64</v>
      </c>
      <c r="F57" s="9">
        <f t="shared" ref="F57:F60" si="8">D57+C57</f>
        <v>327.69100000000003</v>
      </c>
    </row>
    <row r="58" spans="2:6" x14ac:dyDescent="0.3">
      <c r="B58" s="8" t="s">
        <v>13</v>
      </c>
      <c r="C58" s="10">
        <f>(Input!E124)/1000</f>
        <v>77.254999999999995</v>
      </c>
      <c r="D58" s="10">
        <f>(Input!N124)/1000</f>
        <v>253.28200000000001</v>
      </c>
      <c r="E58" s="6">
        <f>Input!O124</f>
        <v>22.98</v>
      </c>
      <c r="F58" s="9">
        <f t="shared" si="8"/>
        <v>330.53700000000003</v>
      </c>
    </row>
    <row r="59" spans="2:6" x14ac:dyDescent="0.3">
      <c r="B59" s="8" t="s">
        <v>14</v>
      </c>
      <c r="C59" s="10">
        <f>(Input!F124)/1000</f>
        <v>62.244999999999997</v>
      </c>
      <c r="D59" s="10">
        <f>(Input!P124)/1000</f>
        <v>206.25200000000001</v>
      </c>
      <c r="E59" s="6">
        <f>Input!Q124</f>
        <v>19.98</v>
      </c>
      <c r="F59" s="9">
        <f t="shared" si="8"/>
        <v>268.49700000000001</v>
      </c>
    </row>
    <row r="60" spans="2:6" x14ac:dyDescent="0.3">
      <c r="B60" s="8" t="s">
        <v>15</v>
      </c>
      <c r="C60" s="10">
        <f>(Input!G124)/1000</f>
        <v>64.325999999999993</v>
      </c>
      <c r="D60" s="10">
        <f>(Input!R124)/1000</f>
        <v>230.346</v>
      </c>
      <c r="E60" s="6">
        <f>Input!S124</f>
        <v>16.2</v>
      </c>
      <c r="F60" s="9">
        <f t="shared" si="8"/>
        <v>294.67200000000003</v>
      </c>
    </row>
    <row r="61" spans="2:6" x14ac:dyDescent="0.3">
      <c r="B61" s="183" t="s">
        <v>5</v>
      </c>
      <c r="C61" s="93"/>
      <c r="D61" s="93"/>
      <c r="E61" s="93"/>
      <c r="F61" s="93"/>
    </row>
    <row r="62" spans="2:6" x14ac:dyDescent="0.3">
      <c r="B62" s="8" t="s">
        <v>11</v>
      </c>
      <c r="C62" s="10">
        <f>(Input!C148)/1000</f>
        <v>3673.7249999999999</v>
      </c>
      <c r="D62" s="10">
        <f>(Input!J148)/1000</f>
        <v>5092.0360000000001</v>
      </c>
      <c r="E62" s="6">
        <f>Input!K148</f>
        <v>8.2936119008897773</v>
      </c>
      <c r="F62" s="9">
        <f>D62+C62</f>
        <v>8765.7610000000004</v>
      </c>
    </row>
    <row r="63" spans="2:6" x14ac:dyDescent="0.3">
      <c r="B63" s="8" t="s">
        <v>12</v>
      </c>
      <c r="C63" s="10">
        <f>(Input!D148)/1000</f>
        <v>3537.88</v>
      </c>
      <c r="D63" s="10">
        <f>(Input!L148)/1000</f>
        <v>6529.4849999999997</v>
      </c>
      <c r="E63" s="6">
        <f>Input!M148</f>
        <v>7.8498252756186169</v>
      </c>
      <c r="F63" s="9">
        <f t="shared" ref="F63:F66" si="9">D63+C63</f>
        <v>10067.365</v>
      </c>
    </row>
    <row r="64" spans="2:6" x14ac:dyDescent="0.3">
      <c r="B64" s="8" t="s">
        <v>13</v>
      </c>
      <c r="C64" s="10">
        <f>(Input!E148)/1000</f>
        <v>3201.3589999999999</v>
      </c>
      <c r="D64" s="10">
        <f>(Input!N148)/1000</f>
        <v>8607.8220000000001</v>
      </c>
      <c r="E64" s="6">
        <f>Input!O148</f>
        <v>6.9158747600295243</v>
      </c>
      <c r="F64" s="9">
        <f t="shared" si="9"/>
        <v>11809.181</v>
      </c>
    </row>
    <row r="65" spans="2:7" x14ac:dyDescent="0.3">
      <c r="B65" s="8" t="s">
        <v>14</v>
      </c>
      <c r="C65" s="10">
        <f>(Input!F148)/1000</f>
        <v>2699.4850000000001</v>
      </c>
      <c r="D65" s="10">
        <f>(Input!P148)/1000</f>
        <v>9609.2530000000006</v>
      </c>
      <c r="E65" s="6">
        <f>Input!Q148</f>
        <v>6.3387114759455825</v>
      </c>
      <c r="F65" s="9">
        <f t="shared" si="9"/>
        <v>12308.738000000001</v>
      </c>
    </row>
    <row r="66" spans="2:7" x14ac:dyDescent="0.3">
      <c r="B66" s="8" t="s">
        <v>15</v>
      </c>
      <c r="C66" s="10">
        <f>(Input!G148)/1000</f>
        <v>2610.2539999999999</v>
      </c>
      <c r="D66" s="10">
        <f>(Input!R148)/1000</f>
        <v>7964.8140000000003</v>
      </c>
      <c r="E66" s="6">
        <f>Input!S148</f>
        <v>6.4013403814970387</v>
      </c>
      <c r="F66" s="9">
        <f t="shared" si="9"/>
        <v>10575.067999999999</v>
      </c>
    </row>
    <row r="67" spans="2:7" x14ac:dyDescent="0.3">
      <c r="B67" s="92" t="s">
        <v>38</v>
      </c>
      <c r="C67" s="93"/>
      <c r="D67" s="93"/>
      <c r="E67" s="93"/>
      <c r="F67" s="93"/>
    </row>
    <row r="68" spans="2:7" x14ac:dyDescent="0.3">
      <c r="B68" s="8" t="s">
        <v>11</v>
      </c>
      <c r="C68" s="10">
        <f>(Input!C184)/1000</f>
        <v>518.05600000000004</v>
      </c>
      <c r="D68" s="10">
        <f>(Input!J184)/1000</f>
        <v>324.798</v>
      </c>
      <c r="E68" s="6">
        <f>Input!K184</f>
        <v>23.21</v>
      </c>
      <c r="F68" s="9">
        <f>D68+C68</f>
        <v>842.85400000000004</v>
      </c>
    </row>
    <row r="69" spans="2:7" x14ac:dyDescent="0.3">
      <c r="B69" s="8" t="s">
        <v>12</v>
      </c>
      <c r="C69" s="10">
        <f>(Input!D184)/1000</f>
        <v>431.245</v>
      </c>
      <c r="D69" s="10">
        <f>(Input!L184)/1000</f>
        <v>679.81799999999998</v>
      </c>
      <c r="E69" s="6">
        <f>Input!M184</f>
        <v>25.04</v>
      </c>
      <c r="F69" s="9">
        <f t="shared" ref="F69:F72" si="10">D69+C69</f>
        <v>1111.0630000000001</v>
      </c>
    </row>
    <row r="70" spans="2:7" x14ac:dyDescent="0.3">
      <c r="B70" s="8" t="s">
        <v>13</v>
      </c>
      <c r="C70" s="10">
        <f>(Input!E184)/1000</f>
        <v>380.64699999999999</v>
      </c>
      <c r="D70" s="10">
        <f>(Input!N184)/1000</f>
        <v>1022.976</v>
      </c>
      <c r="E70" s="6">
        <f>Input!O184</f>
        <v>19.059999999999999</v>
      </c>
      <c r="F70" s="9">
        <f t="shared" si="10"/>
        <v>1403.623</v>
      </c>
    </row>
    <row r="71" spans="2:7" x14ac:dyDescent="0.3">
      <c r="B71" s="8" t="s">
        <v>14</v>
      </c>
      <c r="C71" s="10">
        <f>(Input!F184)/1000</f>
        <v>324.02300000000002</v>
      </c>
      <c r="D71" s="10">
        <f>(Input!P184)/1000</f>
        <v>1231.6769999999999</v>
      </c>
      <c r="E71" s="6">
        <f>Input!Q184</f>
        <v>15.67</v>
      </c>
      <c r="F71" s="9">
        <f t="shared" si="10"/>
        <v>1555.6999999999998</v>
      </c>
    </row>
    <row r="72" spans="2:7" x14ac:dyDescent="0.3">
      <c r="B72" s="8" t="s">
        <v>15</v>
      </c>
      <c r="C72" s="10">
        <f>(Input!G184)/1000</f>
        <v>274.95999999999998</v>
      </c>
      <c r="D72" s="10">
        <f>(Input!R184)/1000</f>
        <v>1248.116</v>
      </c>
      <c r="E72" s="6">
        <f>Input!S184</f>
        <v>15.71</v>
      </c>
      <c r="F72" s="9">
        <f t="shared" si="10"/>
        <v>1523.076</v>
      </c>
    </row>
    <row r="73" spans="2:7" x14ac:dyDescent="0.3">
      <c r="B73" s="92" t="s">
        <v>39</v>
      </c>
      <c r="C73" s="93"/>
      <c r="D73" s="93"/>
      <c r="E73" s="93"/>
      <c r="F73" s="93"/>
    </row>
    <row r="74" spans="2:7" x14ac:dyDescent="0.3">
      <c r="B74" s="8" t="s">
        <v>11</v>
      </c>
      <c r="C74" s="10">
        <f>(Input!C172)/1000</f>
        <v>411.71</v>
      </c>
      <c r="D74" s="10">
        <f>(Input!J172)/1000</f>
        <v>1187.4880000000001</v>
      </c>
      <c r="E74" s="6">
        <f>Input!K172</f>
        <v>15.92</v>
      </c>
      <c r="F74" s="9">
        <f>D74+C74</f>
        <v>1599.1980000000001</v>
      </c>
    </row>
    <row r="75" spans="2:7" x14ac:dyDescent="0.3">
      <c r="B75" s="8" t="s">
        <v>12</v>
      </c>
      <c r="C75" s="10">
        <f>(Input!D172)/1000</f>
        <v>416.774</v>
      </c>
      <c r="D75" s="10">
        <f>(Input!L172)/1000</f>
        <v>1264.318</v>
      </c>
      <c r="E75" s="6">
        <f>Input!M172</f>
        <v>15.76</v>
      </c>
      <c r="F75" s="9">
        <f t="shared" ref="F75:F78" si="11">D75+C75</f>
        <v>1681.0920000000001</v>
      </c>
    </row>
    <row r="76" spans="2:7" x14ac:dyDescent="0.3">
      <c r="B76" s="8" t="s">
        <v>13</v>
      </c>
      <c r="C76" s="10">
        <f>(Input!E172)/1000</f>
        <v>376.24099999999999</v>
      </c>
      <c r="D76" s="10">
        <f>(Input!N172)/1000</f>
        <v>1282.1659999999999</v>
      </c>
      <c r="E76" s="6">
        <f>Input!O172</f>
        <v>15.86</v>
      </c>
      <c r="F76" s="9">
        <f t="shared" si="11"/>
        <v>1658.4069999999999</v>
      </c>
    </row>
    <row r="77" spans="2:7" x14ac:dyDescent="0.3">
      <c r="B77" s="8" t="s">
        <v>14</v>
      </c>
      <c r="C77" s="10">
        <f>(Input!F172)/1000</f>
        <v>336.25</v>
      </c>
      <c r="D77" s="10">
        <f>(Input!P172)/1000</f>
        <v>1571.6120000000001</v>
      </c>
      <c r="E77" s="6">
        <f>Input!Q172</f>
        <v>14.97</v>
      </c>
      <c r="F77" s="9">
        <f t="shared" si="11"/>
        <v>1907.8620000000001</v>
      </c>
    </row>
    <row r="78" spans="2:7" x14ac:dyDescent="0.3">
      <c r="B78" s="8" t="s">
        <v>15</v>
      </c>
      <c r="C78" s="10">
        <f>(Input!G172)/1000</f>
        <v>370.77800000000002</v>
      </c>
      <c r="D78" s="10">
        <f>(Input!R172)/1000</f>
        <v>1271.8720000000001</v>
      </c>
      <c r="E78" s="6">
        <f>Input!S172</f>
        <v>13.6</v>
      </c>
      <c r="F78" s="9">
        <f t="shared" si="11"/>
        <v>1642.65</v>
      </c>
    </row>
    <row r="79" spans="2:7" x14ac:dyDescent="0.3">
      <c r="B79" s="92" t="s">
        <v>40</v>
      </c>
      <c r="C79" s="93"/>
      <c r="D79" s="93"/>
      <c r="E79" s="93"/>
      <c r="F79" s="93"/>
      <c r="G79" s="324"/>
    </row>
    <row r="80" spans="2:7" x14ac:dyDescent="0.3">
      <c r="B80" s="8" t="s">
        <v>11</v>
      </c>
      <c r="C80" s="10">
        <f>(Input!C160)/1000</f>
        <v>246.00200000000001</v>
      </c>
      <c r="D80" s="10">
        <f>(Input!J160)/1000</f>
        <v>992.05899999999997</v>
      </c>
      <c r="E80" s="6">
        <f>Input!K160</f>
        <v>17.05</v>
      </c>
      <c r="F80" s="9">
        <f>D80+C80</f>
        <v>1238.0609999999999</v>
      </c>
    </row>
    <row r="81" spans="2:7" x14ac:dyDescent="0.3">
      <c r="B81" s="8" t="s">
        <v>12</v>
      </c>
      <c r="C81" s="10">
        <f>(Input!D160)/1000</f>
        <v>274.70600000000002</v>
      </c>
      <c r="D81" s="10">
        <f>(Input!L160)/1000</f>
        <v>895.31</v>
      </c>
      <c r="E81" s="6">
        <f>Input!M160</f>
        <v>17.579999999999998</v>
      </c>
      <c r="F81" s="9">
        <f t="shared" ref="F81:F84" si="12">D81+C81</f>
        <v>1170.0160000000001</v>
      </c>
    </row>
    <row r="82" spans="2:7" x14ac:dyDescent="0.3">
      <c r="B82" s="8" t="s">
        <v>13</v>
      </c>
      <c r="C82" s="10">
        <f>(Input!E160)/1000</f>
        <v>230.06100000000001</v>
      </c>
      <c r="D82" s="10">
        <f>(Input!N160)/1000</f>
        <v>646.48099999999999</v>
      </c>
      <c r="E82" s="6">
        <f>Input!O160</f>
        <v>21.16</v>
      </c>
      <c r="F82" s="9">
        <f t="shared" si="12"/>
        <v>876.54200000000003</v>
      </c>
    </row>
    <row r="83" spans="2:7" x14ac:dyDescent="0.3">
      <c r="B83" s="8" t="s">
        <v>14</v>
      </c>
      <c r="C83" s="10">
        <f>(Input!F160)/1000</f>
        <v>141.30199999999999</v>
      </c>
      <c r="D83" s="10">
        <f>(Input!P160)/1000</f>
        <v>1089.0309999999999</v>
      </c>
      <c r="E83" s="6">
        <f>Input!Q160</f>
        <v>16.45</v>
      </c>
      <c r="F83" s="9">
        <f t="shared" si="12"/>
        <v>1230.3329999999999</v>
      </c>
    </row>
    <row r="84" spans="2:7" x14ac:dyDescent="0.3">
      <c r="B84" s="8" t="s">
        <v>15</v>
      </c>
      <c r="C84" s="10">
        <f>(Input!G160)/1000</f>
        <v>200.51499999999999</v>
      </c>
      <c r="D84" s="10">
        <f>(Input!R160)/1000</f>
        <v>781.10199999999998</v>
      </c>
      <c r="E84" s="6">
        <f>Input!S160</f>
        <v>18.89</v>
      </c>
      <c r="F84" s="9">
        <f t="shared" si="12"/>
        <v>981.61699999999996</v>
      </c>
    </row>
    <row r="85" spans="2:7" x14ac:dyDescent="0.3">
      <c r="B85" s="92" t="s">
        <v>41</v>
      </c>
      <c r="C85" s="93"/>
      <c r="D85" s="93"/>
      <c r="E85" s="93"/>
      <c r="F85" s="93"/>
      <c r="G85" s="324"/>
    </row>
    <row r="86" spans="2:7" x14ac:dyDescent="0.3">
      <c r="B86" s="8" t="s">
        <v>11</v>
      </c>
      <c r="C86" s="10">
        <f>(Input!C196)/1000</f>
        <v>1246.903</v>
      </c>
      <c r="D86" s="10">
        <f>(Input!J196)/1000</f>
        <v>1316.9169999999999</v>
      </c>
      <c r="E86" s="6">
        <f>Input!K196</f>
        <v>16.600000000000001</v>
      </c>
      <c r="F86" s="9">
        <f>D86+C86</f>
        <v>2563.8199999999997</v>
      </c>
    </row>
    <row r="87" spans="2:7" x14ac:dyDescent="0.3">
      <c r="B87" s="8" t="s">
        <v>12</v>
      </c>
      <c r="C87" s="10">
        <f>(Input!D196)/1000</f>
        <v>1204.056</v>
      </c>
      <c r="D87" s="10">
        <f>(Input!L196)/1000</f>
        <v>2277.1799999999998</v>
      </c>
      <c r="E87" s="6">
        <f>Input!M196</f>
        <v>14.36</v>
      </c>
      <c r="F87" s="9">
        <f t="shared" ref="F87:F90" si="13">D87+C87</f>
        <v>3481.2359999999999</v>
      </c>
    </row>
    <row r="88" spans="2:7" x14ac:dyDescent="0.3">
      <c r="B88" s="8" t="s">
        <v>13</v>
      </c>
      <c r="C88" s="10">
        <f>(Input!E196)/1000</f>
        <v>1088.8050000000001</v>
      </c>
      <c r="D88" s="10">
        <f>(Input!N196)/1000</f>
        <v>3757.277</v>
      </c>
      <c r="E88" s="6">
        <f>Input!O196</f>
        <v>11.16</v>
      </c>
      <c r="F88" s="9">
        <f t="shared" si="13"/>
        <v>4846.0820000000003</v>
      </c>
    </row>
    <row r="89" spans="2:7" x14ac:dyDescent="0.3">
      <c r="B89" s="8" t="s">
        <v>14</v>
      </c>
      <c r="C89" s="10">
        <f>(Input!F196)/1000</f>
        <v>852.25300000000004</v>
      </c>
      <c r="D89" s="10">
        <f>(Input!P196)/1000</f>
        <v>3810.9110000000001</v>
      </c>
      <c r="E89" s="6">
        <f>Input!Q196</f>
        <v>10.79</v>
      </c>
      <c r="F89" s="9">
        <f t="shared" si="13"/>
        <v>4663.1639999999998</v>
      </c>
    </row>
    <row r="90" spans="2:7" x14ac:dyDescent="0.3">
      <c r="B90" s="8" t="s">
        <v>15</v>
      </c>
      <c r="C90" s="10">
        <f>(Input!G196)/1000</f>
        <v>864.601</v>
      </c>
      <c r="D90" s="10">
        <f>(Input!R196)/1000</f>
        <v>2778.5129999999999</v>
      </c>
      <c r="E90" s="6">
        <f>Input!S196</f>
        <v>11.39</v>
      </c>
      <c r="F90" s="9">
        <f t="shared" si="13"/>
        <v>3643.114</v>
      </c>
    </row>
    <row r="91" spans="2:7" x14ac:dyDescent="0.3">
      <c r="B91" s="92" t="s">
        <v>42</v>
      </c>
      <c r="C91" s="93"/>
      <c r="D91" s="93"/>
      <c r="E91" s="93"/>
      <c r="F91" s="93"/>
      <c r="G91" s="324"/>
    </row>
    <row r="92" spans="2:7" x14ac:dyDescent="0.3">
      <c r="B92" s="8" t="str">
        <f>B38</f>
        <v>2022–26</v>
      </c>
      <c r="C92" s="10">
        <f>(Input!C208)/1000</f>
        <v>1251.0540000000001</v>
      </c>
      <c r="D92" s="10">
        <f>(Input!J208)/1000</f>
        <v>1270.7739999999999</v>
      </c>
      <c r="E92" s="6">
        <f>Input!K208</f>
        <v>19.36</v>
      </c>
      <c r="F92" s="9">
        <f>D92+C92</f>
        <v>2521.828</v>
      </c>
    </row>
    <row r="93" spans="2:7" x14ac:dyDescent="0.3">
      <c r="B93" s="8" t="str">
        <f>B39</f>
        <v>2027–31</v>
      </c>
      <c r="C93" s="10">
        <f>(Input!D208)/1000</f>
        <v>1211.0989999999999</v>
      </c>
      <c r="D93" s="10">
        <f>(Input!L208)/1000</f>
        <v>1412.8589999999999</v>
      </c>
      <c r="E93" s="6">
        <f>Input!M208</f>
        <v>17.670000000000002</v>
      </c>
      <c r="F93" s="9">
        <f t="shared" ref="F93:F96" si="14">D93+C93</f>
        <v>2623.9579999999996</v>
      </c>
    </row>
    <row r="94" spans="2:7" x14ac:dyDescent="0.3">
      <c r="B94" s="8" t="str">
        <f>B40</f>
        <v>2032–36</v>
      </c>
      <c r="C94" s="10">
        <f>(Input!E208)/1000</f>
        <v>1125.605</v>
      </c>
      <c r="D94" s="10">
        <f>(Input!N208)/1000</f>
        <v>1898.922</v>
      </c>
      <c r="E94" s="6">
        <f>Input!O208</f>
        <v>14.94</v>
      </c>
      <c r="F94" s="9">
        <f t="shared" si="14"/>
        <v>3024.527</v>
      </c>
    </row>
    <row r="95" spans="2:7" x14ac:dyDescent="0.3">
      <c r="B95" s="8" t="str">
        <f>B41</f>
        <v>2037–41</v>
      </c>
      <c r="C95" s="10">
        <f>(Input!F208)/1000</f>
        <v>1045.6569999999999</v>
      </c>
      <c r="D95" s="10">
        <f>(Input!P208)/1000</f>
        <v>1906.0219999999999</v>
      </c>
      <c r="E95" s="6">
        <f>Input!Q208</f>
        <v>14.58</v>
      </c>
      <c r="F95" s="9">
        <f t="shared" si="14"/>
        <v>2951.6790000000001</v>
      </c>
    </row>
    <row r="96" spans="2:7" x14ac:dyDescent="0.3">
      <c r="B96" s="8" t="str">
        <f>B42</f>
        <v>2042–46</v>
      </c>
      <c r="C96" s="10">
        <f>(Input!G208)/1000</f>
        <v>899.4</v>
      </c>
      <c r="D96" s="10">
        <f>(Input!R208)/1000</f>
        <v>1885.211</v>
      </c>
      <c r="E96" s="6">
        <f>Input!S208</f>
        <v>14</v>
      </c>
      <c r="F96" s="9">
        <f t="shared" si="14"/>
        <v>2784.6109999999999</v>
      </c>
    </row>
    <row r="97" spans="2:6" x14ac:dyDescent="0.3">
      <c r="B97" s="184" t="s">
        <v>6</v>
      </c>
      <c r="C97" s="96"/>
      <c r="D97" s="96"/>
      <c r="E97" s="96"/>
      <c r="F97" s="96"/>
    </row>
    <row r="98" spans="2:6" x14ac:dyDescent="0.3">
      <c r="B98" s="8" t="str">
        <f>B38</f>
        <v>2022–26</v>
      </c>
      <c r="C98" s="10">
        <f>(Input!C220)/1000</f>
        <v>1284.393</v>
      </c>
      <c r="D98" s="10">
        <f>(Input!J220)/1000</f>
        <v>843.11199999999997</v>
      </c>
      <c r="E98" s="6">
        <f>Input!K220</f>
        <v>15.43</v>
      </c>
      <c r="F98" s="9">
        <f>D98+C98</f>
        <v>2127.5050000000001</v>
      </c>
    </row>
    <row r="99" spans="2:6" x14ac:dyDescent="0.3">
      <c r="B99" s="8" t="str">
        <f>B39</f>
        <v>2027–31</v>
      </c>
      <c r="C99" s="10">
        <f>(Input!D220)/1000</f>
        <v>1016.942</v>
      </c>
      <c r="D99" s="10">
        <f>(Input!L220)/1000</f>
        <v>682.85199999999998</v>
      </c>
      <c r="E99" s="6">
        <f>Input!M220</f>
        <v>15.78</v>
      </c>
      <c r="F99" s="9">
        <f t="shared" ref="F99:F102" si="15">D99+C99</f>
        <v>1699.7939999999999</v>
      </c>
    </row>
    <row r="100" spans="2:6" x14ac:dyDescent="0.3">
      <c r="B100" s="8" t="str">
        <f>B40</f>
        <v>2032–36</v>
      </c>
      <c r="C100" s="10">
        <f>(Input!E220)/1000</f>
        <v>798.54600000000005</v>
      </c>
      <c r="D100" s="10">
        <f>(Input!N220)/1000</f>
        <v>773.40200000000004</v>
      </c>
      <c r="E100" s="6">
        <f>Input!O220</f>
        <v>15.05</v>
      </c>
      <c r="F100" s="9">
        <f t="shared" si="15"/>
        <v>1571.9480000000001</v>
      </c>
    </row>
    <row r="101" spans="2:6" x14ac:dyDescent="0.3">
      <c r="B101" s="8" t="str">
        <f>B41</f>
        <v>2037–41</v>
      </c>
      <c r="C101" s="10">
        <f>(Input!F220)/1000</f>
        <v>815.50400000000002</v>
      </c>
      <c r="D101" s="10">
        <f>(Input!P220)/1000</f>
        <v>870.09</v>
      </c>
      <c r="E101" s="6">
        <f>Input!Q220</f>
        <v>15.06</v>
      </c>
      <c r="F101" s="9">
        <f t="shared" si="15"/>
        <v>1685.5940000000001</v>
      </c>
    </row>
    <row r="102" spans="2:6" x14ac:dyDescent="0.3">
      <c r="B102" s="8" t="str">
        <f>B42</f>
        <v>2042–46</v>
      </c>
      <c r="C102" s="10">
        <f>(Input!G220)/1000</f>
        <v>457.40800000000002</v>
      </c>
      <c r="D102" s="10">
        <f>(Input!R220)/1000</f>
        <v>790.32299999999998</v>
      </c>
      <c r="E102" s="6">
        <f>Input!S220</f>
        <v>15.43</v>
      </c>
      <c r="F102" s="9">
        <f t="shared" si="15"/>
        <v>1247.731</v>
      </c>
    </row>
    <row r="103" spans="2:6" x14ac:dyDescent="0.3">
      <c r="B103" s="185" t="s">
        <v>7</v>
      </c>
      <c r="C103" s="1"/>
      <c r="D103" s="1"/>
      <c r="E103" s="1"/>
      <c r="F103" s="1"/>
    </row>
    <row r="104" spans="2:6" x14ac:dyDescent="0.3">
      <c r="B104" s="8" t="str">
        <f>B38</f>
        <v>2022–26</v>
      </c>
      <c r="C104" s="10">
        <f>(Input!C232)/1000</f>
        <v>6065.3270000000002</v>
      </c>
      <c r="D104" s="10">
        <f>(Input!J232)/1000</f>
        <v>8504.9310000000005</v>
      </c>
      <c r="E104" s="6">
        <f>Input!K232</f>
        <v>5.5526424072068084</v>
      </c>
      <c r="F104" s="9">
        <f>D104+C104</f>
        <v>14570.258000000002</v>
      </c>
    </row>
    <row r="105" spans="2:6" x14ac:dyDescent="0.3">
      <c r="B105" s="8" t="str">
        <f>B39</f>
        <v>2027–31</v>
      </c>
      <c r="C105" s="10">
        <f>(Input!D232)/1000</f>
        <v>5713.2619999999997</v>
      </c>
      <c r="D105" s="10">
        <f>(Input!L232)/1000</f>
        <v>9828.0920000000006</v>
      </c>
      <c r="E105" s="6">
        <f>Input!M232</f>
        <v>5.7087018889665835</v>
      </c>
      <c r="F105" s="9">
        <f t="shared" ref="F105:F108" si="16">D105+C105</f>
        <v>15541.353999999999</v>
      </c>
    </row>
    <row r="106" spans="2:6" x14ac:dyDescent="0.3">
      <c r="B106" s="8" t="str">
        <f>B40</f>
        <v>2032–36</v>
      </c>
      <c r="C106" s="10">
        <f>(Input!E232)/1000</f>
        <v>5096.4620000000004</v>
      </c>
      <c r="D106" s="10">
        <f>(Input!N232)/1000</f>
        <v>11699.91</v>
      </c>
      <c r="E106" s="6">
        <f>Input!O232</f>
        <v>5.4391268686580521</v>
      </c>
      <c r="F106" s="9">
        <f t="shared" si="16"/>
        <v>16796.371999999999</v>
      </c>
    </row>
    <row r="107" spans="2:6" x14ac:dyDescent="0.3">
      <c r="B107" s="8" t="str">
        <f>B41</f>
        <v>2037–41</v>
      </c>
      <c r="C107" s="10">
        <f>(Input!F232)/1000</f>
        <v>4521.3419999999996</v>
      </c>
      <c r="D107" s="10">
        <f>(Input!P232)/1000</f>
        <v>12974.012000000001</v>
      </c>
      <c r="E107" s="6">
        <f>Input!Q232</f>
        <v>5.0321394628577725</v>
      </c>
      <c r="F107" s="9">
        <f t="shared" si="16"/>
        <v>17495.353999999999</v>
      </c>
    </row>
    <row r="108" spans="2:6" x14ac:dyDescent="0.3">
      <c r="B108" s="20" t="str">
        <f>B42</f>
        <v>2042–46</v>
      </c>
      <c r="C108" s="10">
        <f>(Input!G232)/1000</f>
        <v>4107.143</v>
      </c>
      <c r="D108" s="10">
        <f>(Input!R232)/1000</f>
        <v>10811.793</v>
      </c>
      <c r="E108" s="6">
        <f>Input!S232</f>
        <v>5.0702090659271226</v>
      </c>
      <c r="F108" s="9">
        <f t="shared" si="16"/>
        <v>14918.936</v>
      </c>
    </row>
    <row r="109" spans="2:6" x14ac:dyDescent="0.3">
      <c r="B109" s="325"/>
      <c r="C109" s="326"/>
      <c r="D109" s="326"/>
      <c r="E109" s="326"/>
      <c r="F109" s="326"/>
    </row>
    <row r="110" spans="2:6" x14ac:dyDescent="0.3">
      <c r="B110" s="327"/>
      <c r="C110" s="328"/>
      <c r="D110" s="329"/>
      <c r="E110" s="330"/>
      <c r="F110" s="331"/>
    </row>
    <row r="111" spans="2:6" x14ac:dyDescent="0.3">
      <c r="B111" s="327"/>
      <c r="C111" s="328"/>
      <c r="D111" s="329"/>
      <c r="E111" s="330"/>
      <c r="F111" s="331"/>
    </row>
    <row r="112" spans="2:6" x14ac:dyDescent="0.3">
      <c r="B112" s="327"/>
      <c r="C112" s="328"/>
      <c r="D112" s="329"/>
      <c r="E112" s="330"/>
      <c r="F112" s="331"/>
    </row>
    <row r="113" spans="2:6" x14ac:dyDescent="0.3">
      <c r="B113" s="327"/>
      <c r="C113" s="328"/>
      <c r="D113" s="329"/>
      <c r="E113" s="330"/>
      <c r="F113" s="331"/>
    </row>
    <row r="114" spans="2:6" x14ac:dyDescent="0.3">
      <c r="B114" s="327"/>
      <c r="C114" s="328"/>
      <c r="D114" s="329"/>
      <c r="E114" s="330"/>
      <c r="F114" s="331"/>
    </row>
    <row r="115" spans="2:6" x14ac:dyDescent="0.3">
      <c r="B115" s="332"/>
      <c r="C115" s="332"/>
      <c r="D115" s="332"/>
      <c r="E115" s="332"/>
      <c r="F115" s="332"/>
    </row>
    <row r="116" spans="2:6" x14ac:dyDescent="0.3">
      <c r="B116" s="327"/>
      <c r="C116" s="328"/>
      <c r="D116" s="329"/>
      <c r="E116" s="330"/>
      <c r="F116" s="331"/>
    </row>
    <row r="117" spans="2:6" x14ac:dyDescent="0.3">
      <c r="B117" s="327"/>
      <c r="C117" s="328"/>
      <c r="D117" s="329"/>
      <c r="E117" s="330"/>
      <c r="F117" s="331"/>
    </row>
    <row r="118" spans="2:6" x14ac:dyDescent="0.3">
      <c r="B118" s="327"/>
      <c r="C118" s="328"/>
      <c r="D118" s="329"/>
      <c r="E118" s="330"/>
      <c r="F118" s="331"/>
    </row>
    <row r="119" spans="2:6" x14ac:dyDescent="0.3">
      <c r="B119" s="327"/>
      <c r="C119" s="328"/>
      <c r="D119" s="329"/>
      <c r="E119" s="330"/>
      <c r="F119" s="331"/>
    </row>
    <row r="120" spans="2:6" x14ac:dyDescent="0.3">
      <c r="B120" s="327"/>
      <c r="C120" s="328"/>
      <c r="D120" s="329"/>
      <c r="E120" s="330"/>
      <c r="F120" s="331"/>
    </row>
    <row r="124" spans="2:6" x14ac:dyDescent="0.3">
      <c r="B124" s="303"/>
    </row>
    <row r="125" spans="2:6" x14ac:dyDescent="0.3">
      <c r="B125" s="303"/>
    </row>
    <row r="126" spans="2:6" x14ac:dyDescent="0.3">
      <c r="B126" s="303"/>
    </row>
  </sheetData>
  <conditionalFormatting sqref="C8:D12 F8:F12">
    <cfRule type="cellIs" dxfId="177" priority="51" operator="lessThan">
      <formula>1</formula>
    </cfRule>
  </conditionalFormatting>
  <conditionalFormatting sqref="E8:E12">
    <cfRule type="cellIs" dxfId="176" priority="50" operator="equal">
      <formula>0</formula>
    </cfRule>
  </conditionalFormatting>
  <conditionalFormatting sqref="D8:E12">
    <cfRule type="expression" dxfId="175" priority="49">
      <formula>$E8&gt;25</formula>
    </cfRule>
  </conditionalFormatting>
  <conditionalFormatting sqref="C14:D18 F14:F18">
    <cfRule type="cellIs" dxfId="174" priority="48" operator="lessThan">
      <formula>1</formula>
    </cfRule>
  </conditionalFormatting>
  <conditionalFormatting sqref="E14:E18">
    <cfRule type="cellIs" dxfId="173" priority="47" operator="equal">
      <formula>0</formula>
    </cfRule>
  </conditionalFormatting>
  <conditionalFormatting sqref="D14:E18">
    <cfRule type="expression" dxfId="172" priority="46">
      <formula>$E14&gt;25</formula>
    </cfRule>
  </conditionalFormatting>
  <conditionalFormatting sqref="C20:D24 F20:F24">
    <cfRule type="cellIs" dxfId="171" priority="45" operator="lessThan">
      <formula>1</formula>
    </cfRule>
  </conditionalFormatting>
  <conditionalFormatting sqref="E20:E24">
    <cfRule type="cellIs" dxfId="170" priority="44" operator="equal">
      <formula>0</formula>
    </cfRule>
  </conditionalFormatting>
  <conditionalFormatting sqref="D20:E24">
    <cfRule type="expression" dxfId="169" priority="43">
      <formula>$E20&gt;25</formula>
    </cfRule>
  </conditionalFormatting>
  <conditionalFormatting sqref="C26:D30 F26:F30">
    <cfRule type="cellIs" dxfId="168" priority="42" operator="lessThan">
      <formula>1</formula>
    </cfRule>
  </conditionalFormatting>
  <conditionalFormatting sqref="E26:E30">
    <cfRule type="cellIs" dxfId="167" priority="41" operator="equal">
      <formula>0</formula>
    </cfRule>
  </conditionalFormatting>
  <conditionalFormatting sqref="D26:E30">
    <cfRule type="expression" dxfId="166" priority="40">
      <formula>$E26&gt;25</formula>
    </cfRule>
  </conditionalFormatting>
  <conditionalFormatting sqref="C32:D36 F32:F36">
    <cfRule type="cellIs" dxfId="165" priority="39" operator="lessThan">
      <formula>1</formula>
    </cfRule>
  </conditionalFormatting>
  <conditionalFormatting sqref="E32:E36">
    <cfRule type="cellIs" dxfId="164" priority="38" operator="equal">
      <formula>0</formula>
    </cfRule>
  </conditionalFormatting>
  <conditionalFormatting sqref="D32:E36">
    <cfRule type="expression" dxfId="163" priority="37">
      <formula>$E32&gt;25</formula>
    </cfRule>
  </conditionalFormatting>
  <conditionalFormatting sqref="C38:D42 F38:F42">
    <cfRule type="cellIs" dxfId="162" priority="36" operator="lessThan">
      <formula>1</formula>
    </cfRule>
  </conditionalFormatting>
  <conditionalFormatting sqref="E38:E42">
    <cfRule type="cellIs" dxfId="161" priority="35" operator="equal">
      <formula>0</formula>
    </cfRule>
  </conditionalFormatting>
  <conditionalFormatting sqref="D38:E42">
    <cfRule type="expression" dxfId="160" priority="34">
      <formula>$E38&gt;25</formula>
    </cfRule>
  </conditionalFormatting>
  <conditionalFormatting sqref="C44:D48 F44:F48">
    <cfRule type="cellIs" dxfId="159" priority="33" operator="lessThan">
      <formula>1</formula>
    </cfRule>
  </conditionalFormatting>
  <conditionalFormatting sqref="E44:E48">
    <cfRule type="cellIs" dxfId="158" priority="32" operator="equal">
      <formula>0</formula>
    </cfRule>
  </conditionalFormatting>
  <conditionalFormatting sqref="D44:E48">
    <cfRule type="expression" dxfId="157" priority="31">
      <formula>$E44&gt;25</formula>
    </cfRule>
  </conditionalFormatting>
  <conditionalFormatting sqref="C50:D54 F50:F54">
    <cfRule type="cellIs" dxfId="156" priority="30" operator="lessThan">
      <formula>1</formula>
    </cfRule>
  </conditionalFormatting>
  <conditionalFormatting sqref="E50:E54">
    <cfRule type="cellIs" dxfId="155" priority="29" operator="equal">
      <formula>0</formula>
    </cfRule>
  </conditionalFormatting>
  <conditionalFormatting sqref="D50:E54">
    <cfRule type="expression" dxfId="154" priority="28">
      <formula>$E50&gt;25</formula>
    </cfRule>
  </conditionalFormatting>
  <conditionalFormatting sqref="C56:D60 F56:F60">
    <cfRule type="cellIs" dxfId="153" priority="27" operator="lessThan">
      <formula>1</formula>
    </cfRule>
  </conditionalFormatting>
  <conditionalFormatting sqref="E56:E60">
    <cfRule type="cellIs" dxfId="152" priority="26" operator="equal">
      <formula>0</formula>
    </cfRule>
  </conditionalFormatting>
  <conditionalFormatting sqref="D56:E60">
    <cfRule type="expression" dxfId="151" priority="25">
      <formula>$E56&gt;25</formula>
    </cfRule>
  </conditionalFormatting>
  <conditionalFormatting sqref="C62:D66 F62:F66">
    <cfRule type="cellIs" dxfId="150" priority="24" operator="lessThan">
      <formula>1</formula>
    </cfRule>
  </conditionalFormatting>
  <conditionalFormatting sqref="E62:E66">
    <cfRule type="cellIs" dxfId="149" priority="23" operator="equal">
      <formula>0</formula>
    </cfRule>
  </conditionalFormatting>
  <conditionalFormatting sqref="D62:E66">
    <cfRule type="expression" dxfId="148" priority="22">
      <formula>$E62&gt;25</formula>
    </cfRule>
  </conditionalFormatting>
  <conditionalFormatting sqref="C68:D72 F68:F72">
    <cfRule type="cellIs" dxfId="147" priority="21" operator="lessThan">
      <formula>1</formula>
    </cfRule>
  </conditionalFormatting>
  <conditionalFormatting sqref="E68:E72">
    <cfRule type="cellIs" dxfId="146" priority="20" operator="equal">
      <formula>0</formula>
    </cfRule>
  </conditionalFormatting>
  <conditionalFormatting sqref="D68:E72">
    <cfRule type="expression" dxfId="145" priority="19">
      <formula>$E68&gt;25</formula>
    </cfRule>
  </conditionalFormatting>
  <conditionalFormatting sqref="C74:D78 F74:F78">
    <cfRule type="cellIs" dxfId="144" priority="18" operator="lessThan">
      <formula>1</formula>
    </cfRule>
  </conditionalFormatting>
  <conditionalFormatting sqref="E74:E78">
    <cfRule type="cellIs" dxfId="143" priority="17" operator="equal">
      <formula>0</formula>
    </cfRule>
  </conditionalFormatting>
  <conditionalFormatting sqref="D74:E78">
    <cfRule type="expression" dxfId="142" priority="16">
      <formula>$E74&gt;25</formula>
    </cfRule>
  </conditionalFormatting>
  <conditionalFormatting sqref="C80:D84 F80:F84">
    <cfRule type="cellIs" dxfId="141" priority="15" operator="lessThan">
      <formula>1</formula>
    </cfRule>
  </conditionalFormatting>
  <conditionalFormatting sqref="E80:E84">
    <cfRule type="cellIs" dxfId="140" priority="14" operator="equal">
      <formula>0</formula>
    </cfRule>
  </conditionalFormatting>
  <conditionalFormatting sqref="D80:E84">
    <cfRule type="expression" dxfId="139" priority="13">
      <formula>$E80&gt;25</formula>
    </cfRule>
  </conditionalFormatting>
  <conditionalFormatting sqref="C86:D90 F86:F90">
    <cfRule type="cellIs" dxfId="138" priority="12" operator="lessThan">
      <formula>1</formula>
    </cfRule>
  </conditionalFormatting>
  <conditionalFormatting sqref="E86:E90">
    <cfRule type="cellIs" dxfId="137" priority="11" operator="equal">
      <formula>0</formula>
    </cfRule>
  </conditionalFormatting>
  <conditionalFormatting sqref="D86:E90">
    <cfRule type="expression" dxfId="136" priority="10">
      <formula>$E86&gt;25</formula>
    </cfRule>
  </conditionalFormatting>
  <conditionalFormatting sqref="C92:D96 F92:F96">
    <cfRule type="cellIs" dxfId="135" priority="9" operator="lessThan">
      <formula>1</formula>
    </cfRule>
  </conditionalFormatting>
  <conditionalFormatting sqref="E92:E96">
    <cfRule type="cellIs" dxfId="134" priority="8" operator="equal">
      <formula>0</formula>
    </cfRule>
  </conditionalFormatting>
  <conditionalFormatting sqref="D92:E96">
    <cfRule type="expression" dxfId="133" priority="7">
      <formula>$E92&gt;25</formula>
    </cfRule>
  </conditionalFormatting>
  <conditionalFormatting sqref="C98:D102 F98:F102">
    <cfRule type="cellIs" dxfId="132" priority="6" operator="lessThan">
      <formula>1</formula>
    </cfRule>
  </conditionalFormatting>
  <conditionalFormatting sqref="E98:E102">
    <cfRule type="cellIs" dxfId="131" priority="5" operator="equal">
      <formula>0</formula>
    </cfRule>
  </conditionalFormatting>
  <conditionalFormatting sqref="D98:E102">
    <cfRule type="expression" dxfId="130" priority="4">
      <formula>$E98&gt;25</formula>
    </cfRule>
  </conditionalFormatting>
  <conditionalFormatting sqref="C104:D108 F104:F108">
    <cfRule type="cellIs" dxfId="129" priority="3" operator="lessThan">
      <formula>1</formula>
    </cfRule>
  </conditionalFormatting>
  <conditionalFormatting sqref="E104:E108">
    <cfRule type="cellIs" dxfId="128" priority="2" operator="equal">
      <formula>0</formula>
    </cfRule>
  </conditionalFormatting>
  <conditionalFormatting sqref="D104:E108">
    <cfRule type="expression" dxfId="127" priority="1">
      <formula>$E104&gt;25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8153C-A9C9-4F10-9F6A-9F564C9C642F}">
  <sheetPr>
    <tabColor rgb="FFCCFFCC"/>
  </sheetPr>
  <dimension ref="A1:Q241"/>
  <sheetViews>
    <sheetView showGridLines="0" zoomScaleNormal="100" workbookViewId="0"/>
  </sheetViews>
  <sheetFormatPr defaultColWidth="11" defaultRowHeight="14.4" x14ac:dyDescent="0.3"/>
  <cols>
    <col min="2" max="4" width="17.6640625" customWidth="1"/>
    <col min="5" max="5" width="8.6640625" customWidth="1"/>
    <col min="6" max="7" width="17.6640625" customWidth="1"/>
    <col min="8" max="8" width="8.6640625" customWidth="1"/>
    <col min="9" max="10" width="17.6640625" customWidth="1"/>
    <col min="11" max="11" width="8.6640625" customWidth="1"/>
    <col min="12" max="13" width="17.6640625" customWidth="1"/>
    <col min="14" max="14" width="8.6640625" customWidth="1"/>
    <col min="15" max="16" width="17.6640625" customWidth="1"/>
    <col min="17" max="17" width="8.6640625" customWidth="1"/>
  </cols>
  <sheetData>
    <row r="1" spans="1:17" x14ac:dyDescent="0.3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</row>
    <row r="2" spans="1:17" x14ac:dyDescent="0.3">
      <c r="A2" s="306" t="str">
        <f>Index!$B$10</f>
        <v>Table 4  Breakdown of the softwood forecast volume (000 m3 obs) by country, top diameter class and forecast period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</row>
    <row r="3" spans="1:17" x14ac:dyDescent="0.3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</row>
    <row r="4" spans="1:17" x14ac:dyDescent="0.3">
      <c r="A4" s="298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</row>
    <row r="5" spans="1:17" ht="12.75" customHeight="1" x14ac:dyDescent="0.3">
      <c r="A5" s="298"/>
      <c r="B5" s="99" t="s">
        <v>16</v>
      </c>
      <c r="C5" s="55" t="s">
        <v>106</v>
      </c>
      <c r="D5" s="56"/>
      <c r="E5" s="57"/>
      <c r="F5" s="55" t="s">
        <v>107</v>
      </c>
      <c r="G5" s="56"/>
      <c r="H5" s="57"/>
      <c r="I5" s="55" t="s">
        <v>108</v>
      </c>
      <c r="J5" s="56"/>
      <c r="K5" s="57"/>
      <c r="L5" s="55" t="s">
        <v>109</v>
      </c>
      <c r="M5" s="56"/>
      <c r="N5" s="57"/>
      <c r="O5" s="55" t="s">
        <v>110</v>
      </c>
      <c r="P5" s="56"/>
      <c r="Q5" s="56"/>
    </row>
    <row r="6" spans="1:17" x14ac:dyDescent="0.3">
      <c r="A6" s="298"/>
      <c r="B6" s="99" t="s">
        <v>17</v>
      </c>
      <c r="C6" s="58" t="s">
        <v>18</v>
      </c>
      <c r="D6" s="62" t="s">
        <v>105</v>
      </c>
      <c r="E6" s="63"/>
      <c r="F6" s="58" t="s">
        <v>18</v>
      </c>
      <c r="G6" s="62" t="s">
        <v>105</v>
      </c>
      <c r="H6" s="63"/>
      <c r="I6" s="58" t="s">
        <v>18</v>
      </c>
      <c r="J6" s="62" t="s">
        <v>105</v>
      </c>
      <c r="K6" s="63"/>
      <c r="L6" s="58" t="s">
        <v>18</v>
      </c>
      <c r="M6" s="62" t="s">
        <v>105</v>
      </c>
      <c r="N6" s="63"/>
      <c r="O6" s="58" t="s">
        <v>18</v>
      </c>
      <c r="P6" s="62" t="s">
        <v>105</v>
      </c>
      <c r="Q6" s="63"/>
    </row>
    <row r="7" spans="1:17" x14ac:dyDescent="0.3">
      <c r="A7" s="298"/>
      <c r="B7" s="100" t="s">
        <v>19</v>
      </c>
      <c r="C7" s="59" t="s">
        <v>20</v>
      </c>
      <c r="D7" s="59" t="s">
        <v>20</v>
      </c>
      <c r="E7" s="60" t="s">
        <v>3</v>
      </c>
      <c r="F7" s="59" t="s">
        <v>20</v>
      </c>
      <c r="G7" s="59" t="s">
        <v>20</v>
      </c>
      <c r="H7" s="60" t="s">
        <v>3</v>
      </c>
      <c r="I7" s="59" t="s">
        <v>20</v>
      </c>
      <c r="J7" s="59" t="s">
        <v>20</v>
      </c>
      <c r="K7" s="60" t="s">
        <v>3</v>
      </c>
      <c r="L7" s="59" t="s">
        <v>20</v>
      </c>
      <c r="M7" s="59" t="s">
        <v>20</v>
      </c>
      <c r="N7" s="60" t="s">
        <v>3</v>
      </c>
      <c r="O7" s="59" t="s">
        <v>20</v>
      </c>
      <c r="P7" s="59" t="s">
        <v>20</v>
      </c>
      <c r="Q7" s="61" t="s">
        <v>3</v>
      </c>
    </row>
    <row r="8" spans="1:17" x14ac:dyDescent="0.3">
      <c r="A8" s="298"/>
      <c r="B8" s="85" t="s">
        <v>4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</row>
    <row r="9" spans="1:17" x14ac:dyDescent="0.3">
      <c r="A9" s="298"/>
      <c r="B9" s="112" t="s">
        <v>21</v>
      </c>
      <c r="C9" s="113">
        <f>(Input!C32)/1000</f>
        <v>188.54900000000001</v>
      </c>
      <c r="D9" s="113">
        <f>(Input!J32)/1000</f>
        <v>119.741</v>
      </c>
      <c r="E9" s="121">
        <f>Input!K32</f>
        <v>9.1425636565918911</v>
      </c>
      <c r="F9" s="113">
        <f>(Input!D32)/1000</f>
        <v>173.86699999999999</v>
      </c>
      <c r="G9" s="113">
        <f>(Input!L32)/1000</f>
        <v>128.696</v>
      </c>
      <c r="H9" s="121">
        <f>Input!M32</f>
        <v>12.13882849365765</v>
      </c>
      <c r="I9" s="113">
        <f>(Input!E32)/1000</f>
        <v>148.38999999999999</v>
      </c>
      <c r="J9" s="113">
        <f>(Input!N32)/1000</f>
        <v>118.899</v>
      </c>
      <c r="K9" s="121">
        <f>Input!O32</f>
        <v>11.159192044473809</v>
      </c>
      <c r="L9" s="113">
        <f>(Input!F32)/1000</f>
        <v>134.28800000000001</v>
      </c>
      <c r="M9" s="113">
        <f>(Input!P32)/1000</f>
        <v>132.709</v>
      </c>
      <c r="N9" s="121">
        <f>Input!Q32</f>
        <v>10.722981650271731</v>
      </c>
      <c r="O9" s="113">
        <f>(Input!G32)/1000</f>
        <v>160.67599999999999</v>
      </c>
      <c r="P9" s="113">
        <f>(Input!R32)/1000</f>
        <v>101.55500000000001</v>
      </c>
      <c r="Q9" s="121">
        <f>Input!S32</f>
        <v>10.760298129967005</v>
      </c>
    </row>
    <row r="10" spans="1:17" x14ac:dyDescent="0.3">
      <c r="A10" s="298"/>
      <c r="B10" s="114" t="s">
        <v>22</v>
      </c>
      <c r="C10" s="113">
        <f>(Input!C33)/1000</f>
        <v>85.638000000000005</v>
      </c>
      <c r="D10" s="113">
        <f>(Input!J33)/1000</f>
        <v>69.180000000000007</v>
      </c>
      <c r="E10" s="121">
        <f>Input!K33</f>
        <v>9.5886248499832796</v>
      </c>
      <c r="F10" s="113">
        <f>(Input!D33)/1000</f>
        <v>85.447000000000003</v>
      </c>
      <c r="G10" s="113">
        <f>(Input!L33)/1000</f>
        <v>74.113</v>
      </c>
      <c r="H10" s="121">
        <f>Input!M33</f>
        <v>13.523336465899092</v>
      </c>
      <c r="I10" s="113">
        <f>(Input!E33)/1000</f>
        <v>74.822999999999993</v>
      </c>
      <c r="J10" s="113">
        <f>(Input!N33)/1000</f>
        <v>62.951999999999998</v>
      </c>
      <c r="K10" s="121">
        <f>Input!O33</f>
        <v>13.727481811790197</v>
      </c>
      <c r="L10" s="113">
        <f>(Input!F33)/1000</f>
        <v>61.548000000000002</v>
      </c>
      <c r="M10" s="113">
        <f>(Input!P33)/1000</f>
        <v>74.09</v>
      </c>
      <c r="N10" s="121">
        <f>Input!Q33</f>
        <v>12.679169124515866</v>
      </c>
      <c r="O10" s="113">
        <f>(Input!G33)/1000</f>
        <v>66.582999999999998</v>
      </c>
      <c r="P10" s="113">
        <f>(Input!R33)/1000</f>
        <v>54.515999999999998</v>
      </c>
      <c r="Q10" s="121">
        <f>Input!S33</f>
        <v>13.07645259903291</v>
      </c>
    </row>
    <row r="11" spans="1:17" x14ac:dyDescent="0.3">
      <c r="A11" s="298"/>
      <c r="B11" s="114" t="s">
        <v>23</v>
      </c>
      <c r="C11" s="113">
        <f>(Input!C34)/1000</f>
        <v>91.831000000000003</v>
      </c>
      <c r="D11" s="113">
        <f>(Input!J34)/1000</f>
        <v>99.316999999999993</v>
      </c>
      <c r="E11" s="121">
        <f>Input!K34</f>
        <v>9.6478901677856985</v>
      </c>
      <c r="F11" s="113">
        <f>(Input!D34)/1000</f>
        <v>93.867000000000004</v>
      </c>
      <c r="G11" s="113">
        <f>(Input!L34)/1000</f>
        <v>101.367</v>
      </c>
      <c r="H11" s="121">
        <f>Input!M34</f>
        <v>13.126056137902998</v>
      </c>
      <c r="I11" s="113">
        <f>(Input!E34)/1000</f>
        <v>86.277000000000001</v>
      </c>
      <c r="J11" s="113">
        <f>(Input!N34)/1000</f>
        <v>82.406999999999996</v>
      </c>
      <c r="K11" s="121">
        <f>Input!O34</f>
        <v>13.260381894228848</v>
      </c>
      <c r="L11" s="113">
        <f>(Input!F34)/1000</f>
        <v>72.489000000000004</v>
      </c>
      <c r="M11" s="113">
        <f>(Input!P34)/1000</f>
        <v>98.385000000000005</v>
      </c>
      <c r="N11" s="121">
        <f>Input!Q34</f>
        <v>12.499782966647727</v>
      </c>
      <c r="O11" s="113">
        <f>(Input!G34)/1000</f>
        <v>73.807000000000002</v>
      </c>
      <c r="P11" s="113">
        <f>(Input!R34)/1000</f>
        <v>73.245000000000005</v>
      </c>
      <c r="Q11" s="121">
        <f>Input!S34</f>
        <v>13.291985078395857</v>
      </c>
    </row>
    <row r="12" spans="1:17" x14ac:dyDescent="0.3">
      <c r="A12" s="298"/>
      <c r="B12" s="114" t="s">
        <v>24</v>
      </c>
      <c r="C12" s="113">
        <f>(Input!C35)/1000</f>
        <v>276.94499999999999</v>
      </c>
      <c r="D12" s="113">
        <f>(Input!J35)/1000</f>
        <v>508.33600000000001</v>
      </c>
      <c r="E12" s="121">
        <f>Input!K35</f>
        <v>9.0792702041919249</v>
      </c>
      <c r="F12" s="113">
        <f>(Input!D35)/1000</f>
        <v>291.56299999999999</v>
      </c>
      <c r="G12" s="113">
        <f>(Input!L35)/1000</f>
        <v>481.041</v>
      </c>
      <c r="H12" s="121">
        <f>Input!M35</f>
        <v>10.882376988617777</v>
      </c>
      <c r="I12" s="113">
        <f>(Input!E35)/1000</f>
        <v>286.63099999999997</v>
      </c>
      <c r="J12" s="113">
        <f>(Input!N35)/1000</f>
        <v>399.11900000000003</v>
      </c>
      <c r="K12" s="121">
        <f>Input!O35</f>
        <v>11.896625042906102</v>
      </c>
      <c r="L12" s="113">
        <f>(Input!F35)/1000</f>
        <v>258.137</v>
      </c>
      <c r="M12" s="113">
        <f>(Input!P35)/1000</f>
        <v>455.584</v>
      </c>
      <c r="N12" s="121">
        <f>Input!Q35</f>
        <v>11.468684347643046</v>
      </c>
      <c r="O12" s="113">
        <f>(Input!G35)/1000</f>
        <v>255.54</v>
      </c>
      <c r="P12" s="113">
        <f>(Input!R35)/1000</f>
        <v>339.03500000000003</v>
      </c>
      <c r="Q12" s="121">
        <f>Input!S35</f>
        <v>12.04096284557717</v>
      </c>
    </row>
    <row r="13" spans="1:17" x14ac:dyDescent="0.3">
      <c r="A13" s="298"/>
      <c r="B13" s="114" t="s">
        <v>25</v>
      </c>
      <c r="C13" s="113">
        <f>(Input!C36)/1000</f>
        <v>272.63900000000001</v>
      </c>
      <c r="D13" s="113">
        <f>(Input!J36)/1000</f>
        <v>867.73599999999999</v>
      </c>
      <c r="E13" s="121">
        <f>Input!K36</f>
        <v>7.2307879579194205</v>
      </c>
      <c r="F13" s="113">
        <f>(Input!D36)/1000</f>
        <v>293.46699999999998</v>
      </c>
      <c r="G13" s="113">
        <f>(Input!L36)/1000</f>
        <v>851.85900000000004</v>
      </c>
      <c r="H13" s="121">
        <f>Input!M36</f>
        <v>8.4814769249997362</v>
      </c>
      <c r="I13" s="113">
        <f>(Input!E36)/1000</f>
        <v>289.63299999999998</v>
      </c>
      <c r="J13" s="113">
        <f>(Input!N36)/1000</f>
        <v>754.34400000000005</v>
      </c>
      <c r="K13" s="121">
        <f>Input!O36</f>
        <v>9.0715204277591077</v>
      </c>
      <c r="L13" s="113">
        <f>(Input!F36)/1000</f>
        <v>281.86500000000001</v>
      </c>
      <c r="M13" s="113">
        <f>(Input!P36)/1000</f>
        <v>785.97</v>
      </c>
      <c r="N13" s="121">
        <f>Input!Q36</f>
        <v>8.7417161726565187</v>
      </c>
      <c r="O13" s="113">
        <f>(Input!G36)/1000</f>
        <v>284.61099999999999</v>
      </c>
      <c r="P13" s="113">
        <f>(Input!R36)/1000</f>
        <v>637.24199999999996</v>
      </c>
      <c r="Q13" s="121">
        <f>Input!S36</f>
        <v>9.1694826877761031</v>
      </c>
    </row>
    <row r="14" spans="1:17" x14ac:dyDescent="0.3">
      <c r="A14" s="298"/>
      <c r="B14" s="114" t="s">
        <v>26</v>
      </c>
      <c r="C14" s="113">
        <f>(Input!C37)/1000</f>
        <v>106.096</v>
      </c>
      <c r="D14" s="113">
        <f>(Input!J37)/1000</f>
        <v>419.899</v>
      </c>
      <c r="E14" s="121">
        <f>Input!K37</f>
        <v>6.8027577581699408</v>
      </c>
      <c r="F14" s="113">
        <f>(Input!D37)/1000</f>
        <v>117.624</v>
      </c>
      <c r="G14" s="113">
        <f>(Input!L37)/1000</f>
        <v>454.98899999999998</v>
      </c>
      <c r="H14" s="121">
        <f>Input!M37</f>
        <v>8.1284150376031779</v>
      </c>
      <c r="I14" s="113">
        <f>(Input!E37)/1000</f>
        <v>110.76300000000001</v>
      </c>
      <c r="J14" s="113">
        <f>(Input!N37)/1000</f>
        <v>425.221</v>
      </c>
      <c r="K14" s="121">
        <f>Input!O37</f>
        <v>9.0264022172083092</v>
      </c>
      <c r="L14" s="113">
        <f>(Input!F37)/1000</f>
        <v>105.684</v>
      </c>
      <c r="M14" s="113">
        <f>(Input!P37)/1000</f>
        <v>433.56</v>
      </c>
      <c r="N14" s="121">
        <f>Input!Q37</f>
        <v>7.576280697911649</v>
      </c>
      <c r="O14" s="113">
        <f>(Input!G37)/1000</f>
        <v>105.767</v>
      </c>
      <c r="P14" s="113">
        <f>(Input!R37)/1000</f>
        <v>378.83499999999998</v>
      </c>
      <c r="Q14" s="121">
        <f>Input!S37</f>
        <v>7.1732455763512908</v>
      </c>
    </row>
    <row r="15" spans="1:17" x14ac:dyDescent="0.3">
      <c r="A15" s="298"/>
      <c r="B15" s="114" t="s">
        <v>27</v>
      </c>
      <c r="C15" s="113">
        <f>(Input!C38)/1000</f>
        <v>46.807000000000002</v>
      </c>
      <c r="D15" s="113">
        <f>(Input!J38)/1000</f>
        <v>206.191</v>
      </c>
      <c r="E15" s="121">
        <f>Input!K38</f>
        <v>7.7459877310867418</v>
      </c>
      <c r="F15" s="113">
        <f>(Input!D38)/1000</f>
        <v>52.42</v>
      </c>
      <c r="G15" s="113">
        <f>(Input!L38)/1000</f>
        <v>225.99299999999999</v>
      </c>
      <c r="H15" s="121">
        <f>Input!M38</f>
        <v>8.6359120555449742</v>
      </c>
      <c r="I15" s="113">
        <f>(Input!E38)/1000</f>
        <v>49.777999999999999</v>
      </c>
      <c r="J15" s="113">
        <f>(Input!N38)/1000</f>
        <v>218.87100000000001</v>
      </c>
      <c r="K15" s="121">
        <f>Input!O38</f>
        <v>10.094921878947913</v>
      </c>
      <c r="L15" s="113">
        <f>(Input!F38)/1000</f>
        <v>44.539000000000001</v>
      </c>
      <c r="M15" s="113">
        <f>(Input!P38)/1000</f>
        <v>218.553</v>
      </c>
      <c r="N15" s="121">
        <f>Input!Q38</f>
        <v>7.882950848037841</v>
      </c>
      <c r="O15" s="113">
        <f>(Input!G38)/1000</f>
        <v>42.643000000000001</v>
      </c>
      <c r="P15" s="113">
        <f>(Input!R38)/1000</f>
        <v>198.267</v>
      </c>
      <c r="Q15" s="121">
        <f>Input!S38</f>
        <v>6.7720194530383209</v>
      </c>
    </row>
    <row r="16" spans="1:17" x14ac:dyDescent="0.3">
      <c r="A16" s="298"/>
      <c r="B16" s="115" t="s">
        <v>28</v>
      </c>
      <c r="C16" s="113">
        <f>(Input!C39)/1000</f>
        <v>38.706000000000003</v>
      </c>
      <c r="D16" s="113">
        <f>(Input!J39)/1000</f>
        <v>279.38299999999998</v>
      </c>
      <c r="E16" s="121">
        <f>Input!K39</f>
        <v>10.176707249589274</v>
      </c>
      <c r="F16" s="113">
        <f>(Input!D39)/1000</f>
        <v>50.186999999999998</v>
      </c>
      <c r="G16" s="113">
        <f>(Input!L39)/1000</f>
        <v>297.697</v>
      </c>
      <c r="H16" s="121">
        <f>Input!M39</f>
        <v>9.4317956946164827</v>
      </c>
      <c r="I16" s="113">
        <f>(Input!E39)/1000</f>
        <v>50.271000000000001</v>
      </c>
      <c r="J16" s="113">
        <f>(Input!N39)/1000</f>
        <v>256.87200000000001</v>
      </c>
      <c r="K16" s="121">
        <f>Input!O39</f>
        <v>9.3858473039595598</v>
      </c>
      <c r="L16" s="113">
        <f>(Input!F39)/1000</f>
        <v>47.808999999999997</v>
      </c>
      <c r="M16" s="113">
        <f>(Input!P39)/1000</f>
        <v>295.81700000000001</v>
      </c>
      <c r="N16" s="121">
        <f>Input!Q39</f>
        <v>8.8745296073242503</v>
      </c>
      <c r="O16" s="113">
        <f>(Input!G39)/1000</f>
        <v>49.853999999999999</v>
      </c>
      <c r="P16" s="113">
        <f>(Input!R39)/1000</f>
        <v>273.96199999999999</v>
      </c>
      <c r="Q16" s="121">
        <f>Input!S39</f>
        <v>7.0620425602783472</v>
      </c>
    </row>
    <row r="17" spans="1:17" x14ac:dyDescent="0.3">
      <c r="A17" s="298"/>
      <c r="B17" s="5" t="s">
        <v>0</v>
      </c>
      <c r="C17" s="26">
        <f>(Input!C40)/1000</f>
        <v>1107.2090000000001</v>
      </c>
      <c r="D17" s="26">
        <f>(Input!J40)/1000</f>
        <v>2569.7829999999999</v>
      </c>
      <c r="E17" s="122">
        <f>Input!K40</f>
        <v>6.4818879522708501</v>
      </c>
      <c r="F17" s="26">
        <f>(Input!D40)/1000</f>
        <v>1158.44</v>
      </c>
      <c r="G17" s="26">
        <f>(Input!L40)/1000</f>
        <v>2615.7550000000001</v>
      </c>
      <c r="H17" s="122">
        <f>Input!M40</f>
        <v>7.6900699945370254</v>
      </c>
      <c r="I17" s="26">
        <f>(Input!E40)/1000</f>
        <v>1096.557</v>
      </c>
      <c r="J17" s="26">
        <f>(Input!N40)/1000</f>
        <v>2318.6860000000001</v>
      </c>
      <c r="K17" s="122">
        <f>Input!O40</f>
        <v>8.299489638702358</v>
      </c>
      <c r="L17" s="26">
        <f>(Input!F40)/1000</f>
        <v>1006.353</v>
      </c>
      <c r="M17" s="26">
        <f>(Input!P40)/1000</f>
        <v>2494.6689999999999</v>
      </c>
      <c r="N17" s="122">
        <f>Input!Q40</f>
        <v>7.8205900216732038</v>
      </c>
      <c r="O17" s="26">
        <f>(Input!G40)/1000</f>
        <v>1039.481</v>
      </c>
      <c r="P17" s="26">
        <f>(Input!R40)/1000</f>
        <v>2056.6559999999999</v>
      </c>
      <c r="Q17" s="122">
        <f>Input!S40</f>
        <v>7.7915930471697994</v>
      </c>
    </row>
    <row r="18" spans="1:17" x14ac:dyDescent="0.3">
      <c r="A18" s="298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7" ht="12.75" customHeight="1" x14ac:dyDescent="0.3">
      <c r="A19" s="298"/>
      <c r="B19" s="99" t="s">
        <v>16</v>
      </c>
      <c r="C19" s="55" t="str">
        <f>$C$5</f>
        <v xml:space="preserve">                          2022-26</v>
      </c>
      <c r="D19" s="56"/>
      <c r="E19" s="57"/>
      <c r="F19" s="55" t="str">
        <f>$F$5</f>
        <v xml:space="preserve">                         2027-31</v>
      </c>
      <c r="G19" s="56"/>
      <c r="H19" s="57"/>
      <c r="I19" s="55" t="str">
        <f>$I$5</f>
        <v xml:space="preserve">                         2032–36</v>
      </c>
      <c r="J19" s="56"/>
      <c r="K19" s="57"/>
      <c r="L19" s="55" t="str">
        <f>$L$5</f>
        <v xml:space="preserve">                         2037–41</v>
      </c>
      <c r="M19" s="56"/>
      <c r="N19" s="57"/>
      <c r="O19" s="55" t="str">
        <f>$O$5</f>
        <v xml:space="preserve">                         2042–46</v>
      </c>
      <c r="P19" s="56"/>
      <c r="Q19" s="56"/>
    </row>
    <row r="20" spans="1:17" x14ac:dyDescent="0.3">
      <c r="A20" s="298"/>
      <c r="B20" s="99" t="s">
        <v>17</v>
      </c>
      <c r="C20" s="58" t="s">
        <v>18</v>
      </c>
      <c r="D20" s="62" t="s">
        <v>105</v>
      </c>
      <c r="E20" s="63"/>
      <c r="F20" s="58" t="s">
        <v>18</v>
      </c>
      <c r="G20" s="62" t="s">
        <v>105</v>
      </c>
      <c r="H20" s="63"/>
      <c r="I20" s="58" t="s">
        <v>18</v>
      </c>
      <c r="J20" s="62" t="s">
        <v>105</v>
      </c>
      <c r="K20" s="63"/>
      <c r="L20" s="58" t="s">
        <v>18</v>
      </c>
      <c r="M20" s="62" t="s">
        <v>105</v>
      </c>
      <c r="N20" s="63"/>
      <c r="O20" s="58" t="s">
        <v>18</v>
      </c>
      <c r="P20" s="62" t="s">
        <v>105</v>
      </c>
      <c r="Q20" s="63"/>
    </row>
    <row r="21" spans="1:17" x14ac:dyDescent="0.3">
      <c r="A21" s="298"/>
      <c r="B21" s="100" t="s">
        <v>19</v>
      </c>
      <c r="C21" s="59" t="s">
        <v>20</v>
      </c>
      <c r="D21" s="59" t="s">
        <v>20</v>
      </c>
      <c r="E21" s="60" t="s">
        <v>3</v>
      </c>
      <c r="F21" s="59" t="s">
        <v>20</v>
      </c>
      <c r="G21" s="59" t="s">
        <v>20</v>
      </c>
      <c r="H21" s="60" t="s">
        <v>3</v>
      </c>
      <c r="I21" s="59" t="s">
        <v>20</v>
      </c>
      <c r="J21" s="59" t="s">
        <v>20</v>
      </c>
      <c r="K21" s="60" t="s">
        <v>3</v>
      </c>
      <c r="L21" s="59" t="s">
        <v>20</v>
      </c>
      <c r="M21" s="59" t="s">
        <v>20</v>
      </c>
      <c r="N21" s="60" t="s">
        <v>3</v>
      </c>
      <c r="O21" s="59" t="s">
        <v>20</v>
      </c>
      <c r="P21" s="59" t="s">
        <v>20</v>
      </c>
      <c r="Q21" s="61" t="s">
        <v>3</v>
      </c>
    </row>
    <row r="22" spans="1:17" x14ac:dyDescent="0.3">
      <c r="A22" s="298"/>
      <c r="B22" s="84" t="s">
        <v>32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</row>
    <row r="23" spans="1:17" x14ac:dyDescent="0.3">
      <c r="A23" s="298"/>
      <c r="B23" s="112" t="s">
        <v>21</v>
      </c>
      <c r="C23" s="113">
        <f>(Input!C80)/1000</f>
        <v>38.152000000000001</v>
      </c>
      <c r="D23" s="113">
        <f>(Input!J80)/1000</f>
        <v>8.3350000000000009</v>
      </c>
      <c r="E23" s="121">
        <f>Input!K80</f>
        <v>33.119999999999997</v>
      </c>
      <c r="F23" s="113">
        <f>(Input!D80)/1000</f>
        <v>30.661999999999999</v>
      </c>
      <c r="G23" s="113">
        <f>(Input!L80)/1000</f>
        <v>20.623000000000001</v>
      </c>
      <c r="H23" s="121">
        <f>Input!M80</f>
        <v>33.44</v>
      </c>
      <c r="I23" s="113">
        <f>(Input!E80)/1000</f>
        <v>22.573</v>
      </c>
      <c r="J23" s="113">
        <f>(Input!N80)/1000</f>
        <v>24.768999999999998</v>
      </c>
      <c r="K23" s="121">
        <f>Input!O80</f>
        <v>31.81</v>
      </c>
      <c r="L23" s="113">
        <f>(Input!F80)/1000</f>
        <v>24.367000000000001</v>
      </c>
      <c r="M23" s="113">
        <f>(Input!P80)/1000</f>
        <v>14.278</v>
      </c>
      <c r="N23" s="121">
        <f>Input!Q80</f>
        <v>38.909999999999997</v>
      </c>
      <c r="O23" s="113">
        <f>(Input!G80)/1000</f>
        <v>14.523999999999999</v>
      </c>
      <c r="P23" s="113">
        <f>(Input!R80)/1000</f>
        <v>13.122</v>
      </c>
      <c r="Q23" s="121">
        <f>Input!S80</f>
        <v>27.33</v>
      </c>
    </row>
    <row r="24" spans="1:17" x14ac:dyDescent="0.3">
      <c r="A24" s="298"/>
      <c r="B24" s="114" t="s">
        <v>22</v>
      </c>
      <c r="C24" s="113">
        <f>(Input!C81)/1000</f>
        <v>17.103999999999999</v>
      </c>
      <c r="D24" s="113">
        <f>(Input!J81)/1000</f>
        <v>3.9620000000000002</v>
      </c>
      <c r="E24" s="121">
        <f>Input!K81</f>
        <v>32.92</v>
      </c>
      <c r="F24" s="113">
        <f>(Input!D81)/1000</f>
        <v>15.7</v>
      </c>
      <c r="G24" s="113">
        <f>(Input!L81)/1000</f>
        <v>13.162000000000001</v>
      </c>
      <c r="H24" s="121">
        <f>Input!M81</f>
        <v>39.4</v>
      </c>
      <c r="I24" s="113">
        <f>(Input!E81)/1000</f>
        <v>12.255000000000001</v>
      </c>
      <c r="J24" s="113">
        <f>(Input!N81)/1000</f>
        <v>14.661</v>
      </c>
      <c r="K24" s="121">
        <f>Input!O81</f>
        <v>36.729999999999997</v>
      </c>
      <c r="L24" s="113">
        <f>(Input!F81)/1000</f>
        <v>12.552</v>
      </c>
      <c r="M24" s="113">
        <f>(Input!P81)/1000</f>
        <v>7.96</v>
      </c>
      <c r="N24" s="121">
        <f>Input!Q81</f>
        <v>51.09</v>
      </c>
      <c r="O24" s="113">
        <f>(Input!G81)/1000</f>
        <v>5.89</v>
      </c>
      <c r="P24" s="113">
        <f>(Input!R81)/1000</f>
        <v>6.8529999999999998</v>
      </c>
      <c r="Q24" s="121">
        <f>Input!S81</f>
        <v>51.09</v>
      </c>
    </row>
    <row r="25" spans="1:17" x14ac:dyDescent="0.3">
      <c r="A25" s="298"/>
      <c r="B25" s="114" t="s">
        <v>23</v>
      </c>
      <c r="C25" s="113">
        <f>(Input!C82)/1000</f>
        <v>17.385000000000002</v>
      </c>
      <c r="D25" s="113">
        <f>(Input!J82)/1000</f>
        <v>6.883</v>
      </c>
      <c r="E25" s="121">
        <f>Input!K82</f>
        <v>40.18</v>
      </c>
      <c r="F25" s="113">
        <f>(Input!D82)/1000</f>
        <v>17.504000000000001</v>
      </c>
      <c r="G25" s="113">
        <f>(Input!L82)/1000</f>
        <v>18.367000000000001</v>
      </c>
      <c r="H25" s="121">
        <f>Input!M82</f>
        <v>36.9</v>
      </c>
      <c r="I25" s="113">
        <f>(Input!E82)/1000</f>
        <v>14.66</v>
      </c>
      <c r="J25" s="113">
        <f>(Input!N82)/1000</f>
        <v>18.367000000000001</v>
      </c>
      <c r="K25" s="121">
        <f>Input!O82</f>
        <v>36.33</v>
      </c>
      <c r="L25" s="113">
        <f>(Input!F82)/1000</f>
        <v>15.244</v>
      </c>
      <c r="M25" s="113">
        <f>(Input!P82)/1000</f>
        <v>9.4510000000000005</v>
      </c>
      <c r="N25" s="121">
        <f>Input!Q82</f>
        <v>50.53</v>
      </c>
      <c r="O25" s="113">
        <f>(Input!G82)/1000</f>
        <v>6.6420000000000003</v>
      </c>
      <c r="P25" s="113">
        <f>(Input!R82)/1000</f>
        <v>8.9640000000000004</v>
      </c>
      <c r="Q25" s="121">
        <f>Input!S82</f>
        <v>34.32</v>
      </c>
    </row>
    <row r="26" spans="1:17" x14ac:dyDescent="0.3">
      <c r="A26" s="298"/>
      <c r="B26" s="114" t="s">
        <v>24</v>
      </c>
      <c r="C26" s="113">
        <f>(Input!C83)/1000</f>
        <v>46.600999999999999</v>
      </c>
      <c r="D26" s="113">
        <f>(Input!J83)/1000</f>
        <v>36.247</v>
      </c>
      <c r="E26" s="121">
        <f>Input!K83</f>
        <v>40.22</v>
      </c>
      <c r="F26" s="113">
        <f>(Input!D83)/1000</f>
        <v>50.558</v>
      </c>
      <c r="G26" s="113">
        <f>(Input!L83)/1000</f>
        <v>87.501999999999995</v>
      </c>
      <c r="H26" s="121">
        <f>Input!M83</f>
        <v>33.93</v>
      </c>
      <c r="I26" s="113">
        <f>(Input!E83)/1000</f>
        <v>47.363</v>
      </c>
      <c r="J26" s="113">
        <f>(Input!N83)/1000</f>
        <v>90.876999999999995</v>
      </c>
      <c r="K26" s="121">
        <f>Input!O83</f>
        <v>31.52</v>
      </c>
      <c r="L26" s="113">
        <f>(Input!F83)/1000</f>
        <v>52.247</v>
      </c>
      <c r="M26" s="113">
        <f>(Input!P83)/1000</f>
        <v>47.076999999999998</v>
      </c>
      <c r="N26" s="121">
        <f>Input!Q83</f>
        <v>46.01</v>
      </c>
      <c r="O26" s="113">
        <f>(Input!G83)/1000</f>
        <v>23.061</v>
      </c>
      <c r="P26" s="113">
        <f>(Input!R83)/1000</f>
        <v>39.139000000000003</v>
      </c>
      <c r="Q26" s="121">
        <f>Input!S83</f>
        <v>33.840000000000003</v>
      </c>
    </row>
    <row r="27" spans="1:17" x14ac:dyDescent="0.3">
      <c r="A27" s="298"/>
      <c r="B27" s="114" t="s">
        <v>25</v>
      </c>
      <c r="C27" s="113">
        <f>(Input!C84)/1000</f>
        <v>30.498000000000001</v>
      </c>
      <c r="D27" s="113">
        <f>(Input!J84)/1000</f>
        <v>74.849999999999994</v>
      </c>
      <c r="E27" s="121">
        <f>Input!K84</f>
        <v>35.5</v>
      </c>
      <c r="F27" s="113">
        <f>(Input!D84)/1000</f>
        <v>33.902999999999999</v>
      </c>
      <c r="G27" s="113">
        <f>(Input!L84)/1000</f>
        <v>134.74299999999999</v>
      </c>
      <c r="H27" s="121">
        <f>Input!M84</f>
        <v>28.86</v>
      </c>
      <c r="I27" s="113">
        <f>(Input!E84)/1000</f>
        <v>35.113</v>
      </c>
      <c r="J27" s="113">
        <f>(Input!N84)/1000</f>
        <v>146.49700000000001</v>
      </c>
      <c r="K27" s="121">
        <f>Input!O84</f>
        <v>24.32</v>
      </c>
      <c r="L27" s="113">
        <f>(Input!F84)/1000</f>
        <v>44.820999999999998</v>
      </c>
      <c r="M27" s="113">
        <f>(Input!P84)/1000</f>
        <v>91.391999999999996</v>
      </c>
      <c r="N27" s="121">
        <f>Input!Q84</f>
        <v>30.86</v>
      </c>
      <c r="O27" s="113">
        <f>(Input!G84)/1000</f>
        <v>24.233000000000001</v>
      </c>
      <c r="P27" s="113">
        <f>(Input!R84)/1000</f>
        <v>67.224999999999994</v>
      </c>
      <c r="Q27" s="121">
        <f>Input!S84</f>
        <v>27.88</v>
      </c>
    </row>
    <row r="28" spans="1:17" x14ac:dyDescent="0.3">
      <c r="A28" s="298"/>
      <c r="B28" s="114" t="s">
        <v>26</v>
      </c>
      <c r="C28" s="113">
        <f>(Input!C85)/1000</f>
        <v>6.9379999999999997</v>
      </c>
      <c r="D28" s="113">
        <f>(Input!J85)/1000</f>
        <v>34.170999999999999</v>
      </c>
      <c r="E28" s="121">
        <f>Input!K85</f>
        <v>24.86</v>
      </c>
      <c r="F28" s="113">
        <f>(Input!D85)/1000</f>
        <v>7.3209999999999997</v>
      </c>
      <c r="G28" s="113">
        <f>(Input!L85)/1000</f>
        <v>54.329000000000001</v>
      </c>
      <c r="H28" s="121">
        <f>Input!M85</f>
        <v>28.22</v>
      </c>
      <c r="I28" s="113">
        <f>(Input!E85)/1000</f>
        <v>7.4790000000000001</v>
      </c>
      <c r="J28" s="113">
        <f>(Input!N85)/1000</f>
        <v>67.778999999999996</v>
      </c>
      <c r="K28" s="121">
        <f>Input!O85</f>
        <v>26.74</v>
      </c>
      <c r="L28" s="113">
        <f>(Input!F85)/1000</f>
        <v>11.9</v>
      </c>
      <c r="M28" s="113">
        <f>(Input!P85)/1000</f>
        <v>50.677</v>
      </c>
      <c r="N28" s="121">
        <f>Input!Q85</f>
        <v>23.9</v>
      </c>
      <c r="O28" s="113">
        <f>(Input!G85)/1000</f>
        <v>7.5030000000000001</v>
      </c>
      <c r="P28" s="113">
        <f>(Input!R85)/1000</f>
        <v>37.527000000000001</v>
      </c>
      <c r="Q28" s="121">
        <f>Input!S85</f>
        <v>22.76</v>
      </c>
    </row>
    <row r="29" spans="1:17" x14ac:dyDescent="0.3">
      <c r="A29" s="298"/>
      <c r="B29" s="114" t="s">
        <v>27</v>
      </c>
      <c r="C29" s="113">
        <f>(Input!C86)/1000</f>
        <v>1.913</v>
      </c>
      <c r="D29" s="113">
        <f>(Input!J86)/1000</f>
        <v>13.173</v>
      </c>
      <c r="E29" s="121">
        <f>Input!K86</f>
        <v>25.6</v>
      </c>
      <c r="F29" s="113">
        <f>(Input!D86)/1000</f>
        <v>2.0369999999999999</v>
      </c>
      <c r="G29" s="113">
        <f>(Input!L86)/1000</f>
        <v>19.387</v>
      </c>
      <c r="H29" s="121">
        <f>Input!M86</f>
        <v>32.01</v>
      </c>
      <c r="I29" s="113">
        <f>(Input!E86)/1000</f>
        <v>2.1749999999999998</v>
      </c>
      <c r="J29" s="113">
        <f>(Input!N86)/1000</f>
        <v>29.457000000000001</v>
      </c>
      <c r="K29" s="121">
        <f>Input!O86</f>
        <v>33.479999999999997</v>
      </c>
      <c r="L29" s="113">
        <f>(Input!F86)/1000</f>
        <v>4.0220000000000002</v>
      </c>
      <c r="M29" s="113">
        <f>(Input!P86)/1000</f>
        <v>24.283999999999999</v>
      </c>
      <c r="N29" s="121">
        <f>Input!Q86</f>
        <v>23.33</v>
      </c>
      <c r="O29" s="113">
        <f>(Input!G86)/1000</f>
        <v>2.7189999999999999</v>
      </c>
      <c r="P29" s="113">
        <f>(Input!R86)/1000</f>
        <v>19.539000000000001</v>
      </c>
      <c r="Q29" s="121">
        <f>Input!S86</f>
        <v>20.329999999999998</v>
      </c>
    </row>
    <row r="30" spans="1:17" x14ac:dyDescent="0.3">
      <c r="A30" s="298"/>
      <c r="B30" s="115" t="s">
        <v>28</v>
      </c>
      <c r="C30" s="113">
        <f>(Input!C87)/1000</f>
        <v>1.5049999999999999</v>
      </c>
      <c r="D30" s="113">
        <f>(Input!J87)/1000</f>
        <v>23.934000000000001</v>
      </c>
      <c r="E30" s="121">
        <f>Input!K87</f>
        <v>65.099999999999994</v>
      </c>
      <c r="F30" s="113">
        <f>(Input!D87)/1000</f>
        <v>1.7170000000000001</v>
      </c>
      <c r="G30" s="113">
        <f>(Input!L87)/1000</f>
        <v>25.385999999999999</v>
      </c>
      <c r="H30" s="121">
        <f>Input!M87</f>
        <v>61.92</v>
      </c>
      <c r="I30" s="113">
        <f>(Input!E87)/1000</f>
        <v>1.883</v>
      </c>
      <c r="J30" s="113">
        <f>(Input!N87)/1000</f>
        <v>20.553999999999998</v>
      </c>
      <c r="K30" s="121">
        <f>Input!O87</f>
        <v>51.45</v>
      </c>
      <c r="L30" s="113">
        <f>(Input!F87)/1000</f>
        <v>2.6869999999999998</v>
      </c>
      <c r="M30" s="113">
        <f>(Input!P87)/1000</f>
        <v>21.314</v>
      </c>
      <c r="N30" s="121">
        <f>Input!Q87</f>
        <v>28.14</v>
      </c>
      <c r="O30" s="113">
        <f>(Input!G87)/1000</f>
        <v>2.3410000000000002</v>
      </c>
      <c r="P30" s="113">
        <f>(Input!R87)/1000</f>
        <v>16.978000000000002</v>
      </c>
      <c r="Q30" s="121">
        <f>Input!S87</f>
        <v>22.79</v>
      </c>
    </row>
    <row r="31" spans="1:17" x14ac:dyDescent="0.3">
      <c r="A31" s="298"/>
      <c r="B31" s="5" t="s">
        <v>0</v>
      </c>
      <c r="C31" s="26">
        <f>(Input!C88)/1000</f>
        <v>160.09399999999999</v>
      </c>
      <c r="D31" s="26">
        <f>(Input!J88)/1000</f>
        <v>201.55500000000001</v>
      </c>
      <c r="E31" s="122">
        <f>Input!K88</f>
        <v>30.17</v>
      </c>
      <c r="F31" s="26">
        <f>(Input!D88)/1000</f>
        <v>159.40199999999999</v>
      </c>
      <c r="G31" s="26">
        <f>(Input!L88)/1000</f>
        <v>373.49900000000002</v>
      </c>
      <c r="H31" s="122">
        <f>Input!M88</f>
        <v>28.82</v>
      </c>
      <c r="I31" s="26">
        <f>(Input!E88)/1000</f>
        <v>143.501</v>
      </c>
      <c r="J31" s="26">
        <f>(Input!N88)/1000</f>
        <v>412.96100000000001</v>
      </c>
      <c r="K31" s="122">
        <f>Input!O88</f>
        <v>24.65</v>
      </c>
      <c r="L31" s="26">
        <f>(Input!F88)/1000</f>
        <v>167.84100000000001</v>
      </c>
      <c r="M31" s="26">
        <f>(Input!P88)/1000</f>
        <v>266.43299999999999</v>
      </c>
      <c r="N31" s="122">
        <f>Input!Q88</f>
        <v>28.6</v>
      </c>
      <c r="O31" s="26">
        <f>(Input!G88)/1000</f>
        <v>86.912000000000006</v>
      </c>
      <c r="P31" s="26">
        <f>(Input!R88)/1000</f>
        <v>209.346</v>
      </c>
      <c r="Q31" s="122">
        <f>Input!S88</f>
        <v>24.42</v>
      </c>
    </row>
    <row r="32" spans="1:17" x14ac:dyDescent="0.3">
      <c r="A32" s="298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1:17" ht="12.75" customHeight="1" x14ac:dyDescent="0.3">
      <c r="A33" s="298"/>
      <c r="B33" s="99" t="s">
        <v>16</v>
      </c>
      <c r="C33" s="55" t="str">
        <f>$C$5</f>
        <v xml:space="preserve">                          2022-26</v>
      </c>
      <c r="D33" s="56"/>
      <c r="E33" s="57"/>
      <c r="F33" s="55" t="str">
        <f>$F$5</f>
        <v xml:space="preserve">                         2027-31</v>
      </c>
      <c r="G33" s="56"/>
      <c r="H33" s="57"/>
      <c r="I33" s="55" t="str">
        <f>$I$5</f>
        <v xml:space="preserve">                         2032–36</v>
      </c>
      <c r="J33" s="56"/>
      <c r="K33" s="57"/>
      <c r="L33" s="55" t="str">
        <f>$L$5</f>
        <v xml:space="preserve">                         2037–41</v>
      </c>
      <c r="M33" s="56"/>
      <c r="N33" s="57"/>
      <c r="O33" s="55" t="str">
        <f>$O$5</f>
        <v xml:space="preserve">                         2042–46</v>
      </c>
      <c r="P33" s="56"/>
      <c r="Q33" s="56"/>
    </row>
    <row r="34" spans="1:17" x14ac:dyDescent="0.3">
      <c r="A34" s="298"/>
      <c r="B34" s="99" t="s">
        <v>17</v>
      </c>
      <c r="C34" s="58" t="s">
        <v>18</v>
      </c>
      <c r="D34" s="62" t="s">
        <v>105</v>
      </c>
      <c r="E34" s="63"/>
      <c r="F34" s="58" t="s">
        <v>18</v>
      </c>
      <c r="G34" s="62" t="s">
        <v>105</v>
      </c>
      <c r="H34" s="63"/>
      <c r="I34" s="58" t="s">
        <v>18</v>
      </c>
      <c r="J34" s="62" t="s">
        <v>105</v>
      </c>
      <c r="K34" s="63"/>
      <c r="L34" s="58" t="s">
        <v>18</v>
      </c>
      <c r="M34" s="62" t="s">
        <v>105</v>
      </c>
      <c r="N34" s="63"/>
      <c r="O34" s="58" t="s">
        <v>18</v>
      </c>
      <c r="P34" s="62" t="s">
        <v>105</v>
      </c>
      <c r="Q34" s="63"/>
    </row>
    <row r="35" spans="1:17" x14ac:dyDescent="0.3">
      <c r="A35" s="298"/>
      <c r="B35" s="100" t="s">
        <v>19</v>
      </c>
      <c r="C35" s="59" t="s">
        <v>20</v>
      </c>
      <c r="D35" s="59" t="s">
        <v>20</v>
      </c>
      <c r="E35" s="60" t="s">
        <v>3</v>
      </c>
      <c r="F35" s="59" t="s">
        <v>20</v>
      </c>
      <c r="G35" s="59" t="s">
        <v>20</v>
      </c>
      <c r="H35" s="60" t="s">
        <v>3</v>
      </c>
      <c r="I35" s="59" t="s">
        <v>20</v>
      </c>
      <c r="J35" s="59" t="s">
        <v>20</v>
      </c>
      <c r="K35" s="60" t="s">
        <v>3</v>
      </c>
      <c r="L35" s="59" t="s">
        <v>20</v>
      </c>
      <c r="M35" s="59" t="s">
        <v>20</v>
      </c>
      <c r="N35" s="60" t="s">
        <v>3</v>
      </c>
      <c r="O35" s="59" t="s">
        <v>20</v>
      </c>
      <c r="P35" s="59" t="s">
        <v>20</v>
      </c>
      <c r="Q35" s="61" t="s">
        <v>3</v>
      </c>
    </row>
    <row r="36" spans="1:17" x14ac:dyDescent="0.3">
      <c r="A36" s="298"/>
      <c r="B36" s="84" t="s">
        <v>33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</row>
    <row r="37" spans="1:17" x14ac:dyDescent="0.3">
      <c r="A37" s="298"/>
      <c r="B37" s="112" t="s">
        <v>21</v>
      </c>
      <c r="C37" s="113">
        <f>(Input!C68)/1000</f>
        <v>84.846999999999994</v>
      </c>
      <c r="D37" s="113">
        <f>(Input!J68)/1000</f>
        <v>10.606</v>
      </c>
      <c r="E37" s="121">
        <f>Input!K68</f>
        <v>36.58</v>
      </c>
      <c r="F37" s="113">
        <f>(Input!D68)/1000</f>
        <v>89.015000000000001</v>
      </c>
      <c r="G37" s="113">
        <f>(Input!L68)/1000</f>
        <v>30.271000000000001</v>
      </c>
      <c r="H37" s="121">
        <f>Input!M68</f>
        <v>36.01</v>
      </c>
      <c r="I37" s="113">
        <f>(Input!E68)/1000</f>
        <v>77.12</v>
      </c>
      <c r="J37" s="113">
        <f>(Input!N68)/1000</f>
        <v>16.936</v>
      </c>
      <c r="K37" s="121">
        <f>Input!O68</f>
        <v>46.01</v>
      </c>
      <c r="L37" s="113">
        <f>(Input!F68)/1000</f>
        <v>55.776000000000003</v>
      </c>
      <c r="M37" s="113">
        <f>(Input!P68)/1000</f>
        <v>15.156000000000001</v>
      </c>
      <c r="N37" s="121">
        <f>Input!Q68</f>
        <v>28.96</v>
      </c>
      <c r="O37" s="113">
        <f>(Input!G68)/1000</f>
        <v>75.841999999999999</v>
      </c>
      <c r="P37" s="113">
        <f>(Input!R68)/1000</f>
        <v>31.202000000000002</v>
      </c>
      <c r="Q37" s="121">
        <f>Input!S68</f>
        <v>30.24</v>
      </c>
    </row>
    <row r="38" spans="1:17" x14ac:dyDescent="0.3">
      <c r="A38" s="298"/>
      <c r="B38" s="114" t="s">
        <v>22</v>
      </c>
      <c r="C38" s="113">
        <f>(Input!C69)/1000</f>
        <v>39.142000000000003</v>
      </c>
      <c r="D38" s="113">
        <f>(Input!J69)/1000</f>
        <v>6.3730000000000002</v>
      </c>
      <c r="E38" s="121">
        <f>Input!K69</f>
        <v>36.39</v>
      </c>
      <c r="F38" s="113">
        <f>(Input!D69)/1000</f>
        <v>42.021000000000001</v>
      </c>
      <c r="G38" s="113">
        <f>(Input!L69)/1000</f>
        <v>17.382999999999999</v>
      </c>
      <c r="H38" s="121">
        <f>Input!M69</f>
        <v>36.44</v>
      </c>
      <c r="I38" s="113">
        <f>(Input!E69)/1000</f>
        <v>38.412999999999997</v>
      </c>
      <c r="J38" s="113">
        <f>(Input!N69)/1000</f>
        <v>10.317</v>
      </c>
      <c r="K38" s="121">
        <f>Input!O69</f>
        <v>52.34</v>
      </c>
      <c r="L38" s="113">
        <f>(Input!F69)/1000</f>
        <v>27.405999999999999</v>
      </c>
      <c r="M38" s="113">
        <f>(Input!P69)/1000</f>
        <v>7.8380000000000001</v>
      </c>
      <c r="N38" s="121">
        <f>Input!Q69</f>
        <v>34.83</v>
      </c>
      <c r="O38" s="113">
        <f>(Input!G69)/1000</f>
        <v>37.277999999999999</v>
      </c>
      <c r="P38" s="113">
        <f>(Input!R69)/1000</f>
        <v>19.154</v>
      </c>
      <c r="Q38" s="121">
        <f>Input!S69</f>
        <v>34.83</v>
      </c>
    </row>
    <row r="39" spans="1:17" x14ac:dyDescent="0.3">
      <c r="A39" s="298"/>
      <c r="B39" s="114" t="s">
        <v>23</v>
      </c>
      <c r="C39" s="113">
        <f>(Input!C70)/1000</f>
        <v>40.210999999999999</v>
      </c>
      <c r="D39" s="113">
        <f>(Input!J70)/1000</f>
        <v>9.27</v>
      </c>
      <c r="E39" s="121">
        <f>Input!K70</f>
        <v>37.090000000000003</v>
      </c>
      <c r="F39" s="113">
        <f>(Input!D70)/1000</f>
        <v>42.456000000000003</v>
      </c>
      <c r="G39" s="113">
        <f>(Input!L70)/1000</f>
        <v>23.280999999999999</v>
      </c>
      <c r="H39" s="121">
        <f>Input!M70</f>
        <v>36.61</v>
      </c>
      <c r="I39" s="113">
        <f>(Input!E70)/1000</f>
        <v>40.747999999999998</v>
      </c>
      <c r="J39" s="113">
        <f>(Input!N70)/1000</f>
        <v>12.896000000000001</v>
      </c>
      <c r="K39" s="121">
        <f>Input!O70</f>
        <v>50.85</v>
      </c>
      <c r="L39" s="113">
        <f>(Input!F70)/1000</f>
        <v>30.742000000000001</v>
      </c>
      <c r="M39" s="113">
        <f>(Input!P70)/1000</f>
        <v>11.363</v>
      </c>
      <c r="N39" s="121">
        <f>Input!Q70</f>
        <v>35.590000000000003</v>
      </c>
      <c r="O39" s="113">
        <f>(Input!G70)/1000</f>
        <v>40.817</v>
      </c>
      <c r="P39" s="113">
        <f>(Input!R70)/1000</f>
        <v>25.994</v>
      </c>
      <c r="Q39" s="121">
        <f>Input!S70</f>
        <v>32.909999999999997</v>
      </c>
    </row>
    <row r="40" spans="1:17" x14ac:dyDescent="0.3">
      <c r="A40" s="298"/>
      <c r="B40" s="114" t="s">
        <v>24</v>
      </c>
      <c r="C40" s="113">
        <f>(Input!C71)/1000</f>
        <v>104.477</v>
      </c>
      <c r="D40" s="113">
        <f>(Input!J71)/1000</f>
        <v>50.393000000000001</v>
      </c>
      <c r="E40" s="121">
        <f>Input!K71</f>
        <v>37.21</v>
      </c>
      <c r="F40" s="113">
        <f>(Input!D71)/1000</f>
        <v>106.315</v>
      </c>
      <c r="G40" s="113">
        <f>(Input!L71)/1000</f>
        <v>102.462</v>
      </c>
      <c r="H40" s="121">
        <f>Input!M71</f>
        <v>31.94</v>
      </c>
      <c r="I40" s="113">
        <f>(Input!E71)/1000</f>
        <v>109.587</v>
      </c>
      <c r="J40" s="113">
        <f>(Input!N71)/1000</f>
        <v>61.69</v>
      </c>
      <c r="K40" s="121">
        <f>Input!O71</f>
        <v>48.52</v>
      </c>
      <c r="L40" s="113">
        <f>(Input!F71)/1000</f>
        <v>94.361999999999995</v>
      </c>
      <c r="M40" s="113">
        <f>(Input!P71)/1000</f>
        <v>54.347999999999999</v>
      </c>
      <c r="N40" s="121">
        <f>Input!Q71</f>
        <v>33.22</v>
      </c>
      <c r="O40" s="113">
        <f>(Input!G71)/1000</f>
        <v>124.986</v>
      </c>
      <c r="P40" s="113">
        <f>(Input!R71)/1000</f>
        <v>113.024</v>
      </c>
      <c r="Q40" s="121">
        <f>Input!S71</f>
        <v>31.32</v>
      </c>
    </row>
    <row r="41" spans="1:17" x14ac:dyDescent="0.3">
      <c r="A41" s="298"/>
      <c r="B41" s="114" t="s">
        <v>25</v>
      </c>
      <c r="C41" s="113">
        <f>(Input!C72)/1000</f>
        <v>63.451999999999998</v>
      </c>
      <c r="D41" s="113">
        <f>(Input!J72)/1000</f>
        <v>87.325000000000003</v>
      </c>
      <c r="E41" s="121">
        <f>Input!K72</f>
        <v>32.11</v>
      </c>
      <c r="F41" s="113">
        <f>(Input!D72)/1000</f>
        <v>57.197000000000003</v>
      </c>
      <c r="G41" s="113">
        <f>(Input!L72)/1000</f>
        <v>166.72</v>
      </c>
      <c r="H41" s="121">
        <f>Input!M72</f>
        <v>29.4</v>
      </c>
      <c r="I41" s="113">
        <f>(Input!E72)/1000</f>
        <v>63.667000000000002</v>
      </c>
      <c r="J41" s="113">
        <f>(Input!N72)/1000</f>
        <v>109.828</v>
      </c>
      <c r="K41" s="121">
        <f>Input!O72</f>
        <v>40.04</v>
      </c>
      <c r="L41" s="113">
        <f>(Input!F72)/1000</f>
        <v>71.718999999999994</v>
      </c>
      <c r="M41" s="113">
        <f>(Input!P72)/1000</f>
        <v>109.05800000000001</v>
      </c>
      <c r="N41" s="121">
        <f>Input!Q72</f>
        <v>29.28</v>
      </c>
      <c r="O41" s="113">
        <f>(Input!G72)/1000</f>
        <v>93.435000000000002</v>
      </c>
      <c r="P41" s="113">
        <f>(Input!R72)/1000</f>
        <v>168.251</v>
      </c>
      <c r="Q41" s="121">
        <f>Input!S72</f>
        <v>28.1</v>
      </c>
    </row>
    <row r="42" spans="1:17" x14ac:dyDescent="0.3">
      <c r="A42" s="298"/>
      <c r="B42" s="114" t="s">
        <v>26</v>
      </c>
      <c r="C42" s="113">
        <f>(Input!C73)/1000</f>
        <v>14.798999999999999</v>
      </c>
      <c r="D42" s="113">
        <f>(Input!J73)/1000</f>
        <v>46.366</v>
      </c>
      <c r="E42" s="121">
        <f>Input!K73</f>
        <v>33.29</v>
      </c>
      <c r="F42" s="113">
        <f>(Input!D73)/1000</f>
        <v>11.026</v>
      </c>
      <c r="G42" s="113">
        <f>(Input!L73)/1000</f>
        <v>77.62</v>
      </c>
      <c r="H42" s="121">
        <f>Input!M73</f>
        <v>35.159999999999997</v>
      </c>
      <c r="I42" s="113">
        <f>(Input!E73)/1000</f>
        <v>12.833</v>
      </c>
      <c r="J42" s="113">
        <f>(Input!N73)/1000</f>
        <v>55.045000000000002</v>
      </c>
      <c r="K42" s="121">
        <f>Input!O73</f>
        <v>40.71</v>
      </c>
      <c r="L42" s="113">
        <f>(Input!F73)/1000</f>
        <v>17.288</v>
      </c>
      <c r="M42" s="113">
        <f>(Input!P73)/1000</f>
        <v>61.664999999999999</v>
      </c>
      <c r="N42" s="121">
        <f>Input!Q73</f>
        <v>30.4</v>
      </c>
      <c r="O42" s="113">
        <f>(Input!G73)/1000</f>
        <v>21.138000000000002</v>
      </c>
      <c r="P42" s="113">
        <f>(Input!R73)/1000</f>
        <v>70.465000000000003</v>
      </c>
      <c r="Q42" s="121">
        <f>Input!S73</f>
        <v>25.64</v>
      </c>
    </row>
    <row r="43" spans="1:17" x14ac:dyDescent="0.3">
      <c r="A43" s="298"/>
      <c r="B43" s="114" t="s">
        <v>27</v>
      </c>
      <c r="C43" s="113">
        <f>(Input!C74)/1000</f>
        <v>5.2439999999999998</v>
      </c>
      <c r="D43" s="113">
        <f>(Input!J74)/1000</f>
        <v>26.169</v>
      </c>
      <c r="E43" s="121">
        <f>Input!K74</f>
        <v>34.83</v>
      </c>
      <c r="F43" s="113">
        <f>(Input!D74)/1000</f>
        <v>2.952</v>
      </c>
      <c r="G43" s="113">
        <f>(Input!L74)/1000</f>
        <v>36.826000000000001</v>
      </c>
      <c r="H43" s="121">
        <f>Input!M74</f>
        <v>40.17</v>
      </c>
      <c r="I43" s="113">
        <f>(Input!E74)/1000</f>
        <v>4.0250000000000004</v>
      </c>
      <c r="J43" s="113">
        <f>(Input!N74)/1000</f>
        <v>26.045000000000002</v>
      </c>
      <c r="K43" s="121">
        <f>Input!O74</f>
        <v>48.22</v>
      </c>
      <c r="L43" s="113">
        <f>(Input!F74)/1000</f>
        <v>4.9169999999999998</v>
      </c>
      <c r="M43" s="113">
        <f>(Input!P74)/1000</f>
        <v>31.053999999999998</v>
      </c>
      <c r="N43" s="121">
        <f>Input!Q74</f>
        <v>35.06</v>
      </c>
      <c r="O43" s="113">
        <f>(Input!G74)/1000</f>
        <v>4.6040000000000001</v>
      </c>
      <c r="P43" s="113">
        <f>(Input!R74)/1000</f>
        <v>26.343</v>
      </c>
      <c r="Q43" s="121">
        <f>Input!S74</f>
        <v>26.83</v>
      </c>
    </row>
    <row r="44" spans="1:17" x14ac:dyDescent="0.3">
      <c r="A44" s="298"/>
      <c r="B44" s="115" t="s">
        <v>28</v>
      </c>
      <c r="C44" s="113">
        <f>(Input!C75)/1000</f>
        <v>4.2960000000000003</v>
      </c>
      <c r="D44" s="113">
        <f>(Input!J75)/1000</f>
        <v>28.449000000000002</v>
      </c>
      <c r="E44" s="121">
        <f>Input!K75</f>
        <v>36.79</v>
      </c>
      <c r="F44" s="113">
        <f>(Input!D75)/1000</f>
        <v>1.8640000000000001</v>
      </c>
      <c r="G44" s="113">
        <f>(Input!L75)/1000</f>
        <v>26.175999999999998</v>
      </c>
      <c r="H44" s="121">
        <f>Input!M75</f>
        <v>32.65</v>
      </c>
      <c r="I44" s="113">
        <f>(Input!E75)/1000</f>
        <v>2.3380000000000001</v>
      </c>
      <c r="J44" s="113">
        <f>(Input!N75)/1000</f>
        <v>23.52</v>
      </c>
      <c r="K44" s="121">
        <f>Input!O75</f>
        <v>33.340000000000003</v>
      </c>
      <c r="L44" s="113">
        <f>(Input!F75)/1000</f>
        <v>3.4860000000000002</v>
      </c>
      <c r="M44" s="113">
        <f>(Input!P75)/1000</f>
        <v>31.876000000000001</v>
      </c>
      <c r="N44" s="121">
        <f>Input!Q75</f>
        <v>32.159999999999997</v>
      </c>
      <c r="O44" s="113">
        <f>(Input!G75)/1000</f>
        <v>3.2170000000000001</v>
      </c>
      <c r="P44" s="113">
        <f>(Input!R75)/1000</f>
        <v>20.861000000000001</v>
      </c>
      <c r="Q44" s="121">
        <f>Input!S75</f>
        <v>26.82</v>
      </c>
    </row>
    <row r="45" spans="1:17" x14ac:dyDescent="0.3">
      <c r="A45" s="298"/>
      <c r="B45" s="5" t="s">
        <v>0</v>
      </c>
      <c r="C45" s="26">
        <f>(Input!C76)/1000</f>
        <v>356.46800000000002</v>
      </c>
      <c r="D45" s="26">
        <f>(Input!J76)/1000</f>
        <v>264.95100000000002</v>
      </c>
      <c r="E45" s="122">
        <f>Input!K76</f>
        <v>30.8</v>
      </c>
      <c r="F45" s="26">
        <f>(Input!D76)/1000</f>
        <v>352.84699999999998</v>
      </c>
      <c r="G45" s="26">
        <f>(Input!L76)/1000</f>
        <v>480.74</v>
      </c>
      <c r="H45" s="122">
        <f>Input!M76</f>
        <v>27.59</v>
      </c>
      <c r="I45" s="26">
        <f>(Input!E76)/1000</f>
        <v>348.72899999999998</v>
      </c>
      <c r="J45" s="26">
        <f>(Input!N76)/1000</f>
        <v>316.27699999999999</v>
      </c>
      <c r="K45" s="122">
        <f>Input!O76</f>
        <v>36.869999999999997</v>
      </c>
      <c r="L45" s="26">
        <f>(Input!F76)/1000</f>
        <v>305.69499999999999</v>
      </c>
      <c r="M45" s="26">
        <f>(Input!P76)/1000</f>
        <v>322.358</v>
      </c>
      <c r="N45" s="122">
        <f>Input!Q76</f>
        <v>27.35</v>
      </c>
      <c r="O45" s="26">
        <f>(Input!G76)/1000</f>
        <v>401.31900000000002</v>
      </c>
      <c r="P45" s="26">
        <f>(Input!R76)/1000</f>
        <v>475.29500000000002</v>
      </c>
      <c r="Q45" s="122">
        <f>Input!S76</f>
        <v>26.61</v>
      </c>
    </row>
    <row r="46" spans="1:17" x14ac:dyDescent="0.3">
      <c r="A46" s="298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1:17" ht="12.75" customHeight="1" x14ac:dyDescent="0.3">
      <c r="A47" s="298"/>
      <c r="B47" s="99" t="s">
        <v>16</v>
      </c>
      <c r="C47" s="55" t="str">
        <f>$C$5</f>
        <v xml:space="preserve">                          2022-26</v>
      </c>
      <c r="D47" s="56"/>
      <c r="E47" s="57"/>
      <c r="F47" s="55" t="str">
        <f>$F$5</f>
        <v xml:space="preserve">                         2027-31</v>
      </c>
      <c r="G47" s="56"/>
      <c r="H47" s="57"/>
      <c r="I47" s="55" t="str">
        <f>$I$5</f>
        <v xml:space="preserve">                         2032–36</v>
      </c>
      <c r="J47" s="56"/>
      <c r="K47" s="57"/>
      <c r="L47" s="55" t="str">
        <f>$L$5</f>
        <v xml:space="preserve">                         2037–41</v>
      </c>
      <c r="M47" s="56"/>
      <c r="N47" s="57"/>
      <c r="O47" s="55" t="str">
        <f>$O$5</f>
        <v xml:space="preserve">                         2042–46</v>
      </c>
      <c r="P47" s="56"/>
      <c r="Q47" s="56"/>
    </row>
    <row r="48" spans="1:17" x14ac:dyDescent="0.3">
      <c r="A48" s="298"/>
      <c r="B48" s="99" t="s">
        <v>17</v>
      </c>
      <c r="C48" s="58" t="s">
        <v>18</v>
      </c>
      <c r="D48" s="62" t="s">
        <v>105</v>
      </c>
      <c r="E48" s="63"/>
      <c r="F48" s="58" t="s">
        <v>18</v>
      </c>
      <c r="G48" s="62" t="s">
        <v>105</v>
      </c>
      <c r="H48" s="63"/>
      <c r="I48" s="58" t="s">
        <v>18</v>
      </c>
      <c r="J48" s="62" t="s">
        <v>105</v>
      </c>
      <c r="K48" s="63"/>
      <c r="L48" s="58" t="s">
        <v>18</v>
      </c>
      <c r="M48" s="62" t="s">
        <v>105</v>
      </c>
      <c r="N48" s="63"/>
      <c r="O48" s="58" t="s">
        <v>18</v>
      </c>
      <c r="P48" s="62" t="s">
        <v>105</v>
      </c>
      <c r="Q48" s="63"/>
    </row>
    <row r="49" spans="1:17" x14ac:dyDescent="0.3">
      <c r="A49" s="298"/>
      <c r="B49" s="100" t="s">
        <v>19</v>
      </c>
      <c r="C49" s="59" t="s">
        <v>20</v>
      </c>
      <c r="D49" s="59" t="s">
        <v>20</v>
      </c>
      <c r="E49" s="60" t="s">
        <v>3</v>
      </c>
      <c r="F49" s="59" t="s">
        <v>20</v>
      </c>
      <c r="G49" s="59" t="s">
        <v>20</v>
      </c>
      <c r="H49" s="60" t="s">
        <v>3</v>
      </c>
      <c r="I49" s="59" t="s">
        <v>20</v>
      </c>
      <c r="J49" s="59" t="s">
        <v>20</v>
      </c>
      <c r="K49" s="60" t="s">
        <v>3</v>
      </c>
      <c r="L49" s="59" t="s">
        <v>20</v>
      </c>
      <c r="M49" s="59" t="s">
        <v>20</v>
      </c>
      <c r="N49" s="60" t="s">
        <v>3</v>
      </c>
      <c r="O49" s="59" t="s">
        <v>20</v>
      </c>
      <c r="P49" s="59" t="s">
        <v>20</v>
      </c>
      <c r="Q49" s="61" t="s">
        <v>3</v>
      </c>
    </row>
    <row r="50" spans="1:17" x14ac:dyDescent="0.3">
      <c r="A50" s="298"/>
      <c r="B50" s="84" t="s">
        <v>45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</row>
    <row r="51" spans="1:17" x14ac:dyDescent="0.3">
      <c r="A51" s="298"/>
      <c r="B51" s="112" t="s">
        <v>21</v>
      </c>
      <c r="C51" s="113">
        <f>(Input!C128)/1000</f>
        <v>14.047000000000001</v>
      </c>
      <c r="D51" s="113">
        <f>(Input!J128)/1000</f>
        <v>21.715</v>
      </c>
      <c r="E51" s="121">
        <f>Input!K128</f>
        <v>28.4</v>
      </c>
      <c r="F51" s="113">
        <f>(Input!D128)/1000</f>
        <v>10.531000000000001</v>
      </c>
      <c r="G51" s="113">
        <f>(Input!L128)/1000</f>
        <v>10.419</v>
      </c>
      <c r="H51" s="121">
        <f>Input!M128</f>
        <v>21.4</v>
      </c>
      <c r="I51" s="113">
        <f>(Input!E128)/1000</f>
        <v>8.69</v>
      </c>
      <c r="J51" s="113">
        <f>(Input!N128)/1000</f>
        <v>20.189</v>
      </c>
      <c r="K51" s="121">
        <f>Input!O128</f>
        <v>25.85</v>
      </c>
      <c r="L51" s="113">
        <f>(Input!F128)/1000</f>
        <v>7.4409999999999998</v>
      </c>
      <c r="M51" s="113">
        <f>(Input!P128)/1000</f>
        <v>27.981999999999999</v>
      </c>
      <c r="N51" s="121">
        <f>Input!Q128</f>
        <v>29.02</v>
      </c>
      <c r="O51" s="113">
        <f>(Input!G128)/1000</f>
        <v>12.288</v>
      </c>
      <c r="P51" s="113">
        <f>(Input!R128)/1000</f>
        <v>7.4880000000000004</v>
      </c>
      <c r="Q51" s="121">
        <f>Input!S128</f>
        <v>18.09</v>
      </c>
    </row>
    <row r="52" spans="1:17" x14ac:dyDescent="0.3">
      <c r="A52" s="298"/>
      <c r="B52" s="114" t="s">
        <v>22</v>
      </c>
      <c r="C52" s="113">
        <f>(Input!C129)/1000</f>
        <v>6.5510000000000002</v>
      </c>
      <c r="D52" s="113">
        <f>(Input!J129)/1000</f>
        <v>12.757</v>
      </c>
      <c r="E52" s="121">
        <f>Input!K129</f>
        <v>27.66</v>
      </c>
      <c r="F52" s="113">
        <f>(Input!D129)/1000</f>
        <v>5.7270000000000003</v>
      </c>
      <c r="G52" s="113">
        <f>(Input!L129)/1000</f>
        <v>6.2889999999999997</v>
      </c>
      <c r="H52" s="121">
        <f>Input!M129</f>
        <v>23.25</v>
      </c>
      <c r="I52" s="113">
        <f>(Input!E129)/1000</f>
        <v>4.8449999999999998</v>
      </c>
      <c r="J52" s="113">
        <f>(Input!N129)/1000</f>
        <v>11.757</v>
      </c>
      <c r="K52" s="121">
        <f>Input!O129</f>
        <v>26.27</v>
      </c>
      <c r="L52" s="113">
        <f>(Input!F129)/1000</f>
        <v>3.6040000000000001</v>
      </c>
      <c r="M52" s="113">
        <f>(Input!P129)/1000</f>
        <v>16.024000000000001</v>
      </c>
      <c r="N52" s="121">
        <f>Input!Q129</f>
        <v>31</v>
      </c>
      <c r="O52" s="113">
        <f>(Input!G129)/1000</f>
        <v>4.7160000000000002</v>
      </c>
      <c r="P52" s="113">
        <f>(Input!R129)/1000</f>
        <v>3.2770000000000001</v>
      </c>
      <c r="Q52" s="121">
        <f>Input!S129</f>
        <v>31</v>
      </c>
    </row>
    <row r="53" spans="1:17" x14ac:dyDescent="0.3">
      <c r="A53" s="298"/>
      <c r="B53" s="114" t="s">
        <v>23</v>
      </c>
      <c r="C53" s="113">
        <f>(Input!C130)/1000</f>
        <v>7.65</v>
      </c>
      <c r="D53" s="113">
        <f>(Input!J130)/1000</f>
        <v>18.027999999999999</v>
      </c>
      <c r="E53" s="121">
        <f>Input!K130</f>
        <v>25.84</v>
      </c>
      <c r="F53" s="113">
        <f>(Input!D130)/1000</f>
        <v>7.2510000000000003</v>
      </c>
      <c r="G53" s="113">
        <f>(Input!L130)/1000</f>
        <v>9.1460000000000008</v>
      </c>
      <c r="H53" s="121">
        <f>Input!M130</f>
        <v>23.94</v>
      </c>
      <c r="I53" s="113">
        <f>(Input!E130)/1000</f>
        <v>6.3230000000000004</v>
      </c>
      <c r="J53" s="113">
        <f>(Input!N130)/1000</f>
        <v>15.884</v>
      </c>
      <c r="K53" s="121">
        <f>Input!O130</f>
        <v>26.3</v>
      </c>
      <c r="L53" s="113">
        <f>(Input!F130)/1000</f>
        <v>4.4349999999999996</v>
      </c>
      <c r="M53" s="113">
        <f>(Input!P130)/1000</f>
        <v>20.364999999999998</v>
      </c>
      <c r="N53" s="121">
        <f>Input!Q130</f>
        <v>30.86</v>
      </c>
      <c r="O53" s="113">
        <f>(Input!G130)/1000</f>
        <v>5.1859999999999999</v>
      </c>
      <c r="P53" s="113">
        <f>(Input!R130)/1000</f>
        <v>4.5389999999999997</v>
      </c>
      <c r="Q53" s="121">
        <f>Input!S130</f>
        <v>21.76</v>
      </c>
    </row>
    <row r="54" spans="1:17" x14ac:dyDescent="0.3">
      <c r="A54" s="298"/>
      <c r="B54" s="114" t="s">
        <v>24</v>
      </c>
      <c r="C54" s="113">
        <f>(Input!C131)/1000</f>
        <v>28.021000000000001</v>
      </c>
      <c r="D54" s="113">
        <f>(Input!J131)/1000</f>
        <v>86.960999999999999</v>
      </c>
      <c r="E54" s="121">
        <f>Input!K131</f>
        <v>20.94</v>
      </c>
      <c r="F54" s="113">
        <f>(Input!D131)/1000</f>
        <v>28.734999999999999</v>
      </c>
      <c r="G54" s="113">
        <f>(Input!L131)/1000</f>
        <v>49.075000000000003</v>
      </c>
      <c r="H54" s="121">
        <f>Input!M131</f>
        <v>21.41</v>
      </c>
      <c r="I54" s="113">
        <f>(Input!E131)/1000</f>
        <v>25.824999999999999</v>
      </c>
      <c r="J54" s="113">
        <f>(Input!N131)/1000</f>
        <v>68.12</v>
      </c>
      <c r="K54" s="121">
        <f>Input!O131</f>
        <v>21.48</v>
      </c>
      <c r="L54" s="113">
        <f>(Input!F131)/1000</f>
        <v>18.311</v>
      </c>
      <c r="M54" s="113">
        <f>(Input!P131)/1000</f>
        <v>83.944000000000003</v>
      </c>
      <c r="N54" s="121">
        <f>Input!Q131</f>
        <v>27.69</v>
      </c>
      <c r="O54" s="113">
        <f>(Input!G131)/1000</f>
        <v>18.484999999999999</v>
      </c>
      <c r="P54" s="113">
        <f>(Input!R131)/1000</f>
        <v>23.228000000000002</v>
      </c>
      <c r="Q54" s="121">
        <f>Input!S131</f>
        <v>23.23</v>
      </c>
    </row>
    <row r="55" spans="1:17" x14ac:dyDescent="0.3">
      <c r="A55" s="298"/>
      <c r="B55" s="114" t="s">
        <v>25</v>
      </c>
      <c r="C55" s="113">
        <f>(Input!C132)/1000</f>
        <v>36.424999999999997</v>
      </c>
      <c r="D55" s="113">
        <f>(Input!J132)/1000</f>
        <v>117.422</v>
      </c>
      <c r="E55" s="121">
        <f>Input!K132</f>
        <v>18.170000000000002</v>
      </c>
      <c r="F55" s="113">
        <f>(Input!D132)/1000</f>
        <v>38.353999999999999</v>
      </c>
      <c r="G55" s="113">
        <f>(Input!L132)/1000</f>
        <v>88.585999999999999</v>
      </c>
      <c r="H55" s="121">
        <f>Input!M132</f>
        <v>18.68</v>
      </c>
      <c r="I55" s="113">
        <f>(Input!E132)/1000</f>
        <v>34.738999999999997</v>
      </c>
      <c r="J55" s="113">
        <f>(Input!N132)/1000</f>
        <v>103.61499999999999</v>
      </c>
      <c r="K55" s="121">
        <f>Input!O132</f>
        <v>17.41</v>
      </c>
      <c r="L55" s="113">
        <f>(Input!F132)/1000</f>
        <v>24.962</v>
      </c>
      <c r="M55" s="113">
        <f>(Input!P132)/1000</f>
        <v>101.97</v>
      </c>
      <c r="N55" s="121">
        <f>Input!Q132</f>
        <v>19.86</v>
      </c>
      <c r="O55" s="113">
        <f>(Input!G132)/1000</f>
        <v>25.652000000000001</v>
      </c>
      <c r="P55" s="113">
        <f>(Input!R132)/1000</f>
        <v>53.776000000000003</v>
      </c>
      <c r="Q55" s="121">
        <f>Input!S132</f>
        <v>25.86</v>
      </c>
    </row>
    <row r="56" spans="1:17" x14ac:dyDescent="0.3">
      <c r="A56" s="298"/>
      <c r="B56" s="114" t="s">
        <v>26</v>
      </c>
      <c r="C56" s="113">
        <f>(Input!C133)/1000</f>
        <v>15.384</v>
      </c>
      <c r="D56" s="113">
        <f>(Input!J133)/1000</f>
        <v>38.667999999999999</v>
      </c>
      <c r="E56" s="121">
        <f>Input!K133</f>
        <v>19.43</v>
      </c>
      <c r="F56" s="113">
        <f>(Input!D133)/1000</f>
        <v>16.957999999999998</v>
      </c>
      <c r="G56" s="113">
        <f>(Input!L133)/1000</f>
        <v>40.710999999999999</v>
      </c>
      <c r="H56" s="121">
        <f>Input!M133</f>
        <v>21.09</v>
      </c>
      <c r="I56" s="113">
        <f>(Input!E133)/1000</f>
        <v>14.956</v>
      </c>
      <c r="J56" s="113">
        <f>(Input!N133)/1000</f>
        <v>49.91</v>
      </c>
      <c r="K56" s="121">
        <f>Input!O133</f>
        <v>20.03</v>
      </c>
      <c r="L56" s="113">
        <f>(Input!F133)/1000</f>
        <v>11.25</v>
      </c>
      <c r="M56" s="113">
        <f>(Input!P133)/1000</f>
        <v>38.744999999999997</v>
      </c>
      <c r="N56" s="121">
        <f>Input!Q133</f>
        <v>17.809999999999999</v>
      </c>
      <c r="O56" s="113">
        <f>(Input!G133)/1000</f>
        <v>13.286</v>
      </c>
      <c r="P56" s="113">
        <f>(Input!R133)/1000</f>
        <v>31.626999999999999</v>
      </c>
      <c r="Q56" s="121">
        <f>Input!S133</f>
        <v>26.17</v>
      </c>
    </row>
    <row r="57" spans="1:17" x14ac:dyDescent="0.3">
      <c r="A57" s="298"/>
      <c r="B57" s="114" t="s">
        <v>27</v>
      </c>
      <c r="C57" s="113">
        <f>(Input!C134)/1000</f>
        <v>6.7939999999999996</v>
      </c>
      <c r="D57" s="113">
        <f>(Input!J134)/1000</f>
        <v>15.686999999999999</v>
      </c>
      <c r="E57" s="121">
        <f>Input!K134</f>
        <v>24.54</v>
      </c>
      <c r="F57" s="113">
        <f>(Input!D134)/1000</f>
        <v>7.6390000000000002</v>
      </c>
      <c r="G57" s="113">
        <f>(Input!L134)/1000</f>
        <v>19.687999999999999</v>
      </c>
      <c r="H57" s="121">
        <f>Input!M134</f>
        <v>23.79</v>
      </c>
      <c r="I57" s="113">
        <f>(Input!E134)/1000</f>
        <v>6.9009999999999998</v>
      </c>
      <c r="J57" s="113">
        <f>(Input!N134)/1000</f>
        <v>23.64</v>
      </c>
      <c r="K57" s="121">
        <f>Input!O134</f>
        <v>23.91</v>
      </c>
      <c r="L57" s="113">
        <f>(Input!F134)/1000</f>
        <v>5.444</v>
      </c>
      <c r="M57" s="113">
        <f>(Input!P134)/1000</f>
        <v>15.986000000000001</v>
      </c>
      <c r="N57" s="121">
        <f>Input!Q134</f>
        <v>21.45</v>
      </c>
      <c r="O57" s="113">
        <f>(Input!G134)/1000</f>
        <v>6.9290000000000003</v>
      </c>
      <c r="P57" s="113">
        <f>(Input!R134)/1000</f>
        <v>15.446</v>
      </c>
      <c r="Q57" s="121">
        <f>Input!S134</f>
        <v>24.34</v>
      </c>
    </row>
    <row r="58" spans="1:17" x14ac:dyDescent="0.3">
      <c r="A58" s="298"/>
      <c r="B58" s="115" t="s">
        <v>28</v>
      </c>
      <c r="C58" s="113">
        <f>(Input!C135)/1000</f>
        <v>3.6469999999999998</v>
      </c>
      <c r="D58" s="113">
        <f>(Input!J135)/1000</f>
        <v>12.461</v>
      </c>
      <c r="E58" s="121">
        <f>Input!K135</f>
        <v>26.81</v>
      </c>
      <c r="F58" s="113">
        <f>(Input!D135)/1000</f>
        <v>4.5279999999999996</v>
      </c>
      <c r="G58" s="113">
        <f>(Input!L135)/1000</f>
        <v>12.246</v>
      </c>
      <c r="H58" s="121">
        <f>Input!M135</f>
        <v>26.72</v>
      </c>
      <c r="I58" s="113">
        <f>(Input!E135)/1000</f>
        <v>5.1749999999999998</v>
      </c>
      <c r="J58" s="113">
        <f>(Input!N135)/1000</f>
        <v>27.262</v>
      </c>
      <c r="K58" s="121">
        <f>Input!O135</f>
        <v>36.65</v>
      </c>
      <c r="L58" s="113">
        <f>(Input!F135)/1000</f>
        <v>4.806</v>
      </c>
      <c r="M58" s="113">
        <f>(Input!P135)/1000</f>
        <v>13.324</v>
      </c>
      <c r="N58" s="121">
        <f>Input!Q135</f>
        <v>26.82</v>
      </c>
      <c r="O58" s="113">
        <f>(Input!G135)/1000</f>
        <v>7.907</v>
      </c>
      <c r="P58" s="113">
        <f>(Input!R135)/1000</f>
        <v>10.413</v>
      </c>
      <c r="Q58" s="121">
        <f>Input!S135</f>
        <v>19.14</v>
      </c>
    </row>
    <row r="59" spans="1:17" x14ac:dyDescent="0.3">
      <c r="A59" s="298"/>
      <c r="B59" s="5" t="s">
        <v>0</v>
      </c>
      <c r="C59" s="26">
        <f>(Input!C136)/1000</f>
        <v>118.52</v>
      </c>
      <c r="D59" s="26">
        <f>(Input!J136)/1000</f>
        <v>323.7</v>
      </c>
      <c r="E59" s="122">
        <f>Input!K136</f>
        <v>17.18</v>
      </c>
      <c r="F59" s="26">
        <f>(Input!D136)/1000</f>
        <v>119.723</v>
      </c>
      <c r="G59" s="26">
        <f>(Input!L136)/1000</f>
        <v>236.16</v>
      </c>
      <c r="H59" s="122">
        <f>Input!M136</f>
        <v>18.489999999999998</v>
      </c>
      <c r="I59" s="26">
        <f>(Input!E136)/1000</f>
        <v>107.453</v>
      </c>
      <c r="J59" s="26">
        <f>(Input!N136)/1000</f>
        <v>320.37700000000001</v>
      </c>
      <c r="K59" s="122">
        <f>Input!O136</f>
        <v>17.88</v>
      </c>
      <c r="L59" s="26">
        <f>(Input!F136)/1000</f>
        <v>80.251999999999995</v>
      </c>
      <c r="M59" s="26">
        <f>(Input!P136)/1000</f>
        <v>318.33999999999997</v>
      </c>
      <c r="N59" s="122">
        <f>Input!Q136</f>
        <v>20.85</v>
      </c>
      <c r="O59" s="26">
        <f>(Input!G136)/1000</f>
        <v>94.448999999999998</v>
      </c>
      <c r="P59" s="26">
        <f>(Input!R136)/1000</f>
        <v>149.79599999999999</v>
      </c>
      <c r="Q59" s="122">
        <f>Input!S136</f>
        <v>22.38</v>
      </c>
    </row>
    <row r="60" spans="1:17" x14ac:dyDescent="0.3">
      <c r="A60" s="298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1:17" ht="13.2" customHeight="1" x14ac:dyDescent="0.3">
      <c r="A61" s="298"/>
      <c r="B61" s="99" t="s">
        <v>16</v>
      </c>
      <c r="C61" s="55" t="str">
        <f>$C$5</f>
        <v xml:space="preserve">                          2022-26</v>
      </c>
      <c r="D61" s="56"/>
      <c r="E61" s="57"/>
      <c r="F61" s="55" t="str">
        <f>$F$5</f>
        <v xml:space="preserve">                         2027-31</v>
      </c>
      <c r="G61" s="56"/>
      <c r="H61" s="57"/>
      <c r="I61" s="55" t="str">
        <f>$I$5</f>
        <v xml:space="preserve">                         2032–36</v>
      </c>
      <c r="J61" s="56"/>
      <c r="K61" s="57"/>
      <c r="L61" s="55" t="str">
        <f>$L$5</f>
        <v xml:space="preserve">                         2037–41</v>
      </c>
      <c r="M61" s="56"/>
      <c r="N61" s="57"/>
      <c r="O61" s="55" t="str">
        <f>$O$5</f>
        <v xml:space="preserve">                         2042–46</v>
      </c>
      <c r="P61" s="56"/>
      <c r="Q61" s="56"/>
    </row>
    <row r="62" spans="1:17" x14ac:dyDescent="0.3">
      <c r="A62" s="298"/>
      <c r="B62" s="99" t="s">
        <v>17</v>
      </c>
      <c r="C62" s="58" t="s">
        <v>18</v>
      </c>
      <c r="D62" s="62" t="s">
        <v>105</v>
      </c>
      <c r="E62" s="63"/>
      <c r="F62" s="58" t="s">
        <v>18</v>
      </c>
      <c r="G62" s="62" t="s">
        <v>105</v>
      </c>
      <c r="H62" s="63"/>
      <c r="I62" s="58" t="s">
        <v>18</v>
      </c>
      <c r="J62" s="62" t="s">
        <v>105</v>
      </c>
      <c r="K62" s="63"/>
      <c r="L62" s="58" t="s">
        <v>18</v>
      </c>
      <c r="M62" s="62" t="s">
        <v>105</v>
      </c>
      <c r="N62" s="63"/>
      <c r="O62" s="58" t="s">
        <v>18</v>
      </c>
      <c r="P62" s="62" t="s">
        <v>105</v>
      </c>
      <c r="Q62" s="63"/>
    </row>
    <row r="63" spans="1:17" x14ac:dyDescent="0.3">
      <c r="A63" s="298"/>
      <c r="B63" s="100" t="s">
        <v>19</v>
      </c>
      <c r="C63" s="59" t="s">
        <v>20</v>
      </c>
      <c r="D63" s="59" t="s">
        <v>20</v>
      </c>
      <c r="E63" s="60" t="s">
        <v>3</v>
      </c>
      <c r="F63" s="59" t="s">
        <v>20</v>
      </c>
      <c r="G63" s="59" t="s">
        <v>20</v>
      </c>
      <c r="H63" s="60" t="s">
        <v>3</v>
      </c>
      <c r="I63" s="59" t="s">
        <v>20</v>
      </c>
      <c r="J63" s="59" t="s">
        <v>20</v>
      </c>
      <c r="K63" s="60" t="s">
        <v>3</v>
      </c>
      <c r="L63" s="59" t="s">
        <v>20</v>
      </c>
      <c r="M63" s="59" t="s">
        <v>20</v>
      </c>
      <c r="N63" s="60" t="s">
        <v>3</v>
      </c>
      <c r="O63" s="59" t="s">
        <v>20</v>
      </c>
      <c r="P63" s="59" t="s">
        <v>20</v>
      </c>
      <c r="Q63" s="61" t="s">
        <v>3</v>
      </c>
    </row>
    <row r="64" spans="1:17" x14ac:dyDescent="0.3">
      <c r="A64" s="298"/>
      <c r="B64" s="84" t="s">
        <v>34</v>
      </c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</row>
    <row r="65" spans="1:17" x14ac:dyDescent="0.3">
      <c r="A65" s="298"/>
      <c r="B65" s="112" t="s">
        <v>21</v>
      </c>
      <c r="C65" s="113">
        <f>(Input!C56)/1000</f>
        <v>6.657</v>
      </c>
      <c r="D65" s="113">
        <f>(Input!J56)/1000</f>
        <v>11.54</v>
      </c>
      <c r="E65" s="121">
        <f>Input!K56</f>
        <v>23.81</v>
      </c>
      <c r="F65" s="113">
        <f>(Input!D56)/1000</f>
        <v>6.8710000000000004</v>
      </c>
      <c r="G65" s="113">
        <f>(Input!L56)/1000</f>
        <v>7.6269999999999998</v>
      </c>
      <c r="H65" s="121">
        <f>Input!M56</f>
        <v>47.97</v>
      </c>
      <c r="I65" s="113">
        <f>(Input!E56)/1000</f>
        <v>8.1929999999999996</v>
      </c>
      <c r="J65" s="113">
        <f>(Input!N56)/1000</f>
        <v>5.9</v>
      </c>
      <c r="K65" s="121">
        <f>Input!O56</f>
        <v>29.48</v>
      </c>
      <c r="L65" s="113">
        <f>(Input!F56)/1000</f>
        <v>7.8259999999999996</v>
      </c>
      <c r="M65" s="113">
        <f>(Input!P56)/1000</f>
        <v>5.891</v>
      </c>
      <c r="N65" s="121">
        <f>Input!Q56</f>
        <v>38.380000000000003</v>
      </c>
      <c r="O65" s="113">
        <f>(Input!G56)/1000</f>
        <v>7.319</v>
      </c>
      <c r="P65" s="113">
        <f>(Input!R56)/1000</f>
        <v>8.5719999999999992</v>
      </c>
      <c r="Q65" s="121">
        <f>Input!S56</f>
        <v>28.48</v>
      </c>
    </row>
    <row r="66" spans="1:17" x14ac:dyDescent="0.3">
      <c r="A66" s="298"/>
      <c r="B66" s="114" t="s">
        <v>22</v>
      </c>
      <c r="C66" s="113">
        <f>(Input!C57)/1000</f>
        <v>3.3660000000000001</v>
      </c>
      <c r="D66" s="113">
        <f>(Input!J57)/1000</f>
        <v>6.9119999999999999</v>
      </c>
      <c r="E66" s="121">
        <f>Input!K57</f>
        <v>26.2</v>
      </c>
      <c r="F66" s="113">
        <f>(Input!D57)/1000</f>
        <v>3.3</v>
      </c>
      <c r="G66" s="113">
        <f>(Input!L57)/1000</f>
        <v>4.758</v>
      </c>
      <c r="H66" s="121">
        <f>Input!M57</f>
        <v>52.94</v>
      </c>
      <c r="I66" s="113">
        <f>(Input!E57)/1000</f>
        <v>3.8769999999999998</v>
      </c>
      <c r="J66" s="113">
        <f>(Input!N57)/1000</f>
        <v>3.5249999999999999</v>
      </c>
      <c r="K66" s="121">
        <f>Input!O57</f>
        <v>29.94</v>
      </c>
      <c r="L66" s="113">
        <f>(Input!F57)/1000</f>
        <v>3.1619999999999999</v>
      </c>
      <c r="M66" s="113">
        <f>(Input!P57)/1000</f>
        <v>3.2189999999999999</v>
      </c>
      <c r="N66" s="121">
        <f>Input!Q57</f>
        <v>44.96</v>
      </c>
      <c r="O66" s="113">
        <f>(Input!G57)/1000</f>
        <v>2.1789999999999998</v>
      </c>
      <c r="P66" s="113">
        <f>(Input!R57)/1000</f>
        <v>4.806</v>
      </c>
      <c r="Q66" s="121">
        <f>Input!S57</f>
        <v>44.96</v>
      </c>
    </row>
    <row r="67" spans="1:17" x14ac:dyDescent="0.3">
      <c r="A67" s="298"/>
      <c r="B67" s="114" t="s">
        <v>23</v>
      </c>
      <c r="C67" s="113">
        <f>(Input!C58)/1000</f>
        <v>4.3330000000000002</v>
      </c>
      <c r="D67" s="113">
        <f>(Input!J58)/1000</f>
        <v>9.8409999999999993</v>
      </c>
      <c r="E67" s="121">
        <f>Input!K58</f>
        <v>25.12</v>
      </c>
      <c r="F67" s="113">
        <f>(Input!D58)/1000</f>
        <v>3.7930000000000001</v>
      </c>
      <c r="G67" s="113">
        <f>(Input!L58)/1000</f>
        <v>6.9219999999999997</v>
      </c>
      <c r="H67" s="121">
        <f>Input!M58</f>
        <v>55.35</v>
      </c>
      <c r="I67" s="113">
        <f>(Input!E58)/1000</f>
        <v>4.5469999999999997</v>
      </c>
      <c r="J67" s="113">
        <f>(Input!N58)/1000</f>
        <v>4.9409999999999998</v>
      </c>
      <c r="K67" s="121">
        <f>Input!O58</f>
        <v>30.44</v>
      </c>
      <c r="L67" s="113">
        <f>(Input!F58)/1000</f>
        <v>3.6139999999999999</v>
      </c>
      <c r="M67" s="113">
        <f>(Input!P58)/1000</f>
        <v>4.4829999999999997</v>
      </c>
      <c r="N67" s="121">
        <f>Input!Q58</f>
        <v>46.33</v>
      </c>
      <c r="O67" s="113">
        <f>(Input!G58)/1000</f>
        <v>2.2280000000000002</v>
      </c>
      <c r="P67" s="113">
        <f>(Input!R58)/1000</f>
        <v>5.9640000000000004</v>
      </c>
      <c r="Q67" s="121">
        <f>Input!S58</f>
        <v>31.08</v>
      </c>
    </row>
    <row r="68" spans="1:17" x14ac:dyDescent="0.3">
      <c r="A68" s="298"/>
      <c r="B68" s="114" t="s">
        <v>24</v>
      </c>
      <c r="C68" s="113">
        <f>(Input!C59)/1000</f>
        <v>18.593</v>
      </c>
      <c r="D68" s="113">
        <f>(Input!J59)/1000</f>
        <v>51.110999999999997</v>
      </c>
      <c r="E68" s="121">
        <f>Input!K59</f>
        <v>24.98</v>
      </c>
      <c r="F68" s="113">
        <f>(Input!D59)/1000</f>
        <v>14.728</v>
      </c>
      <c r="G68" s="113">
        <f>(Input!L59)/1000</f>
        <v>30.579000000000001</v>
      </c>
      <c r="H68" s="121">
        <f>Input!M59</f>
        <v>53.12</v>
      </c>
      <c r="I68" s="113">
        <f>(Input!E59)/1000</f>
        <v>15.994</v>
      </c>
      <c r="J68" s="113">
        <f>(Input!N59)/1000</f>
        <v>23.405000000000001</v>
      </c>
      <c r="K68" s="121">
        <f>Input!O59</f>
        <v>32.4</v>
      </c>
      <c r="L68" s="113">
        <f>(Input!F59)/1000</f>
        <v>12.813000000000001</v>
      </c>
      <c r="M68" s="113">
        <f>(Input!P59)/1000</f>
        <v>20.393000000000001</v>
      </c>
      <c r="N68" s="121">
        <f>Input!Q59</f>
        <v>42.51</v>
      </c>
      <c r="O68" s="113">
        <f>(Input!G59)/1000</f>
        <v>7.6520000000000001</v>
      </c>
      <c r="P68" s="113">
        <f>(Input!R59)/1000</f>
        <v>23.245999999999999</v>
      </c>
      <c r="Q68" s="121">
        <f>Input!S59</f>
        <v>28.74</v>
      </c>
    </row>
    <row r="69" spans="1:17" x14ac:dyDescent="0.3">
      <c r="A69" s="298"/>
      <c r="B69" s="114" t="s">
        <v>25</v>
      </c>
      <c r="C69" s="113">
        <f>(Input!C60)/1000</f>
        <v>29.738</v>
      </c>
      <c r="D69" s="113">
        <f>(Input!J60)/1000</f>
        <v>80.801000000000002</v>
      </c>
      <c r="E69" s="121">
        <f>Input!K60</f>
        <v>24.83</v>
      </c>
      <c r="F69" s="113">
        <f>(Input!D60)/1000</f>
        <v>25.114000000000001</v>
      </c>
      <c r="G69" s="113">
        <f>(Input!L60)/1000</f>
        <v>33.54</v>
      </c>
      <c r="H69" s="121">
        <f>Input!M60</f>
        <v>33.130000000000003</v>
      </c>
      <c r="I69" s="113">
        <f>(Input!E60)/1000</f>
        <v>22.12</v>
      </c>
      <c r="J69" s="113">
        <f>(Input!N60)/1000</f>
        <v>37.264000000000003</v>
      </c>
      <c r="K69" s="121">
        <f>Input!O60</f>
        <v>32.9</v>
      </c>
      <c r="L69" s="113">
        <f>(Input!F60)/1000</f>
        <v>16.393000000000001</v>
      </c>
      <c r="M69" s="113">
        <f>(Input!P60)/1000</f>
        <v>35.244999999999997</v>
      </c>
      <c r="N69" s="121">
        <f>Input!Q60</f>
        <v>34.26</v>
      </c>
      <c r="O69" s="113">
        <f>(Input!G60)/1000</f>
        <v>11.227</v>
      </c>
      <c r="P69" s="113">
        <f>(Input!R60)/1000</f>
        <v>28.794</v>
      </c>
      <c r="Q69" s="121">
        <f>Input!S60</f>
        <v>26.19</v>
      </c>
    </row>
    <row r="70" spans="1:17" x14ac:dyDescent="0.3">
      <c r="A70" s="298"/>
      <c r="B70" s="114" t="s">
        <v>26</v>
      </c>
      <c r="C70" s="113">
        <f>(Input!C61)/1000</f>
        <v>14.311</v>
      </c>
      <c r="D70" s="113">
        <f>(Input!J61)/1000</f>
        <v>28.797999999999998</v>
      </c>
      <c r="E70" s="121">
        <f>Input!K61</f>
        <v>25.32</v>
      </c>
      <c r="F70" s="113">
        <f>(Input!D61)/1000</f>
        <v>13.063000000000001</v>
      </c>
      <c r="G70" s="113">
        <f>(Input!L61)/1000</f>
        <v>13.507</v>
      </c>
      <c r="H70" s="121">
        <f>Input!M61</f>
        <v>23.83</v>
      </c>
      <c r="I70" s="113">
        <f>(Input!E61)/1000</f>
        <v>10.981999999999999</v>
      </c>
      <c r="J70" s="113">
        <f>(Input!N61)/1000</f>
        <v>17.137</v>
      </c>
      <c r="K70" s="121">
        <f>Input!O61</f>
        <v>35.96</v>
      </c>
      <c r="L70" s="113">
        <f>(Input!F61)/1000</f>
        <v>7.931</v>
      </c>
      <c r="M70" s="113">
        <f>(Input!P61)/1000</f>
        <v>18.856000000000002</v>
      </c>
      <c r="N70" s="121">
        <f>Input!Q61</f>
        <v>28.45</v>
      </c>
      <c r="O70" s="113">
        <f>(Input!G61)/1000</f>
        <v>6.1669999999999998</v>
      </c>
      <c r="P70" s="113">
        <f>(Input!R61)/1000</f>
        <v>15.079000000000001</v>
      </c>
      <c r="Q70" s="121">
        <f>Input!S61</f>
        <v>33.299999999999997</v>
      </c>
    </row>
    <row r="71" spans="1:17" x14ac:dyDescent="0.3">
      <c r="A71" s="298"/>
      <c r="B71" s="114" t="s">
        <v>27</v>
      </c>
      <c r="C71" s="113">
        <f>(Input!C62)/1000</f>
        <v>6.8689999999999998</v>
      </c>
      <c r="D71" s="113">
        <f>(Input!J62)/1000</f>
        <v>9.6999999999999993</v>
      </c>
      <c r="E71" s="121">
        <f>Input!K62</f>
        <v>27.7</v>
      </c>
      <c r="F71" s="113">
        <f>(Input!D62)/1000</f>
        <v>6.1989999999999998</v>
      </c>
      <c r="G71" s="113">
        <f>(Input!L62)/1000</f>
        <v>6.8040000000000003</v>
      </c>
      <c r="H71" s="121">
        <f>Input!M62</f>
        <v>25.62</v>
      </c>
      <c r="I71" s="113">
        <f>(Input!E62)/1000</f>
        <v>5.2910000000000004</v>
      </c>
      <c r="J71" s="113">
        <f>(Input!N62)/1000</f>
        <v>8.8789999999999996</v>
      </c>
      <c r="K71" s="121">
        <f>Input!O62</f>
        <v>43.81</v>
      </c>
      <c r="L71" s="113">
        <f>(Input!F62)/1000</f>
        <v>3.972</v>
      </c>
      <c r="M71" s="113">
        <f>(Input!P62)/1000</f>
        <v>8.8469999999999995</v>
      </c>
      <c r="N71" s="121">
        <f>Input!Q62</f>
        <v>28.6</v>
      </c>
      <c r="O71" s="113">
        <f>(Input!G62)/1000</f>
        <v>3.3730000000000002</v>
      </c>
      <c r="P71" s="113">
        <f>(Input!R62)/1000</f>
        <v>8.0739999999999998</v>
      </c>
      <c r="Q71" s="121">
        <f>Input!S62</f>
        <v>39.26</v>
      </c>
    </row>
    <row r="72" spans="1:17" x14ac:dyDescent="0.3">
      <c r="A72" s="298"/>
      <c r="B72" s="115" t="s">
        <v>28</v>
      </c>
      <c r="C72" s="113">
        <f>(Input!C63)/1000</f>
        <v>5.6669999999999998</v>
      </c>
      <c r="D72" s="113">
        <f>(Input!J63)/1000</f>
        <v>8.7029999999999994</v>
      </c>
      <c r="E72" s="121">
        <f>Input!K63</f>
        <v>30.2</v>
      </c>
      <c r="F72" s="113">
        <f>(Input!D63)/1000</f>
        <v>5.29</v>
      </c>
      <c r="G72" s="113">
        <f>(Input!L63)/1000</f>
        <v>8.4220000000000006</v>
      </c>
      <c r="H72" s="121">
        <f>Input!M63</f>
        <v>26.17</v>
      </c>
      <c r="I72" s="113">
        <f>(Input!E63)/1000</f>
        <v>5.0049999999999999</v>
      </c>
      <c r="J72" s="113">
        <f>(Input!N63)/1000</f>
        <v>5.6219999999999999</v>
      </c>
      <c r="K72" s="121">
        <f>Input!O63</f>
        <v>24.91</v>
      </c>
      <c r="L72" s="113">
        <f>(Input!F63)/1000</f>
        <v>4.0549999999999997</v>
      </c>
      <c r="M72" s="113">
        <f>(Input!P63)/1000</f>
        <v>9.2249999999999996</v>
      </c>
      <c r="N72" s="121">
        <f>Input!Q63</f>
        <v>32.57</v>
      </c>
      <c r="O72" s="113">
        <f>(Input!G63)/1000</f>
        <v>3.3940000000000001</v>
      </c>
      <c r="P72" s="113">
        <f>(Input!R63)/1000</f>
        <v>10.891999999999999</v>
      </c>
      <c r="Q72" s="121">
        <f>Input!S63</f>
        <v>34.61</v>
      </c>
    </row>
    <row r="73" spans="1:17" x14ac:dyDescent="0.3">
      <c r="A73" s="298"/>
      <c r="B73" s="5" t="s">
        <v>0</v>
      </c>
      <c r="C73" s="26">
        <f>(Input!C64)/1000</f>
        <v>89.531999999999996</v>
      </c>
      <c r="D73" s="26">
        <f>(Input!J64)/1000</f>
        <v>207.405</v>
      </c>
      <c r="E73" s="122">
        <f>Input!K64</f>
        <v>21.58</v>
      </c>
      <c r="F73" s="26">
        <f>(Input!D64)/1000</f>
        <v>78.358000000000004</v>
      </c>
      <c r="G73" s="26">
        <f>(Input!L64)/1000</f>
        <v>112.158</v>
      </c>
      <c r="H73" s="122">
        <f>Input!M64</f>
        <v>34.61</v>
      </c>
      <c r="I73" s="26">
        <f>(Input!E64)/1000</f>
        <v>76.007999999999996</v>
      </c>
      <c r="J73" s="26">
        <f>(Input!N64)/1000</f>
        <v>106.673</v>
      </c>
      <c r="K73" s="122">
        <f>Input!O64</f>
        <v>28.72</v>
      </c>
      <c r="L73" s="26">
        <f>(Input!F64)/1000</f>
        <v>59.765999999999998</v>
      </c>
      <c r="M73" s="26">
        <f>(Input!P64)/1000</f>
        <v>106.158</v>
      </c>
      <c r="N73" s="122">
        <f>Input!Q64</f>
        <v>31.39</v>
      </c>
      <c r="O73" s="26">
        <f>(Input!G64)/1000</f>
        <v>43.539000000000001</v>
      </c>
      <c r="P73" s="26">
        <f>(Input!R64)/1000</f>
        <v>105.42700000000001</v>
      </c>
      <c r="Q73" s="122">
        <f>Input!S64</f>
        <v>25.15</v>
      </c>
    </row>
    <row r="74" spans="1:17" x14ac:dyDescent="0.3">
      <c r="A74" s="298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1:17" ht="12.75" customHeight="1" x14ac:dyDescent="0.3">
      <c r="A75" s="298"/>
      <c r="B75" s="99" t="s">
        <v>16</v>
      </c>
      <c r="C75" s="55" t="str">
        <f>$C$5</f>
        <v xml:space="preserve">                          2022-26</v>
      </c>
      <c r="D75" s="56"/>
      <c r="E75" s="57"/>
      <c r="F75" s="55" t="str">
        <f>$F$5</f>
        <v xml:space="preserve">                         2027-31</v>
      </c>
      <c r="G75" s="56"/>
      <c r="H75" s="57"/>
      <c r="I75" s="55" t="str">
        <f>$I$5</f>
        <v xml:space="preserve">                         2032–36</v>
      </c>
      <c r="J75" s="56"/>
      <c r="K75" s="57"/>
      <c r="L75" s="55" t="str">
        <f>$L$5</f>
        <v xml:space="preserve">                         2037–41</v>
      </c>
      <c r="M75" s="56"/>
      <c r="N75" s="57"/>
      <c r="O75" s="55" t="str">
        <f>$O$5</f>
        <v xml:space="preserve">                         2042–46</v>
      </c>
      <c r="P75" s="56"/>
      <c r="Q75" s="56"/>
    </row>
    <row r="76" spans="1:17" x14ac:dyDescent="0.3">
      <c r="A76" s="298"/>
      <c r="B76" s="99" t="s">
        <v>17</v>
      </c>
      <c r="C76" s="58" t="s">
        <v>18</v>
      </c>
      <c r="D76" s="62" t="s">
        <v>105</v>
      </c>
      <c r="E76" s="63"/>
      <c r="F76" s="58" t="s">
        <v>18</v>
      </c>
      <c r="G76" s="62" t="s">
        <v>105</v>
      </c>
      <c r="H76" s="63"/>
      <c r="I76" s="58" t="s">
        <v>18</v>
      </c>
      <c r="J76" s="62" t="s">
        <v>105</v>
      </c>
      <c r="K76" s="63"/>
      <c r="L76" s="58" t="s">
        <v>18</v>
      </c>
      <c r="M76" s="62" t="s">
        <v>105</v>
      </c>
      <c r="N76" s="63"/>
      <c r="O76" s="58" t="s">
        <v>18</v>
      </c>
      <c r="P76" s="62" t="s">
        <v>105</v>
      </c>
      <c r="Q76" s="63"/>
    </row>
    <row r="77" spans="1:17" x14ac:dyDescent="0.3">
      <c r="A77" s="298"/>
      <c r="B77" s="100" t="s">
        <v>19</v>
      </c>
      <c r="C77" s="59" t="s">
        <v>20</v>
      </c>
      <c r="D77" s="59" t="s">
        <v>20</v>
      </c>
      <c r="E77" s="60" t="s">
        <v>3</v>
      </c>
      <c r="F77" s="59" t="s">
        <v>20</v>
      </c>
      <c r="G77" s="59" t="s">
        <v>20</v>
      </c>
      <c r="H77" s="60" t="s">
        <v>3</v>
      </c>
      <c r="I77" s="59" t="s">
        <v>20</v>
      </c>
      <c r="J77" s="59" t="s">
        <v>20</v>
      </c>
      <c r="K77" s="60" t="s">
        <v>3</v>
      </c>
      <c r="L77" s="59" t="s">
        <v>20</v>
      </c>
      <c r="M77" s="59" t="s">
        <v>20</v>
      </c>
      <c r="N77" s="60" t="s">
        <v>3</v>
      </c>
      <c r="O77" s="59" t="s">
        <v>20</v>
      </c>
      <c r="P77" s="59" t="s">
        <v>20</v>
      </c>
      <c r="Q77" s="61" t="s">
        <v>3</v>
      </c>
    </row>
    <row r="78" spans="1:17" x14ac:dyDescent="0.3">
      <c r="A78" s="298"/>
      <c r="B78" s="84" t="s">
        <v>35</v>
      </c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</row>
    <row r="79" spans="1:17" x14ac:dyDescent="0.3">
      <c r="A79" s="298"/>
      <c r="B79" s="112" t="s">
        <v>21</v>
      </c>
      <c r="C79" s="113">
        <f>(Input!C44)/1000</f>
        <v>14.198</v>
      </c>
      <c r="D79" s="113">
        <f>(Input!J44)/1000</f>
        <v>10.411</v>
      </c>
      <c r="E79" s="121">
        <f>Input!K44</f>
        <v>20.76</v>
      </c>
      <c r="F79" s="113">
        <f>(Input!D44)/1000</f>
        <v>10.294</v>
      </c>
      <c r="G79" s="113">
        <f>(Input!L44)/1000</f>
        <v>6.3710000000000004</v>
      </c>
      <c r="H79" s="121">
        <f>Input!M44</f>
        <v>21.07</v>
      </c>
      <c r="I79" s="113">
        <f>(Input!E44)/1000</f>
        <v>8.5229999999999997</v>
      </c>
      <c r="J79" s="113">
        <f>(Input!N44)/1000</f>
        <v>6.5019999999999998</v>
      </c>
      <c r="K79" s="121">
        <f>Input!O44</f>
        <v>22.99</v>
      </c>
      <c r="L79" s="113">
        <f>(Input!F44)/1000</f>
        <v>8.8320000000000007</v>
      </c>
      <c r="M79" s="113">
        <f>(Input!P44)/1000</f>
        <v>13.004</v>
      </c>
      <c r="N79" s="121">
        <f>Input!Q44</f>
        <v>31.07</v>
      </c>
      <c r="O79" s="113">
        <f>(Input!G44)/1000</f>
        <v>14.329000000000001</v>
      </c>
      <c r="P79" s="113">
        <f>(Input!R44)/1000</f>
        <v>5.6269999999999998</v>
      </c>
      <c r="Q79" s="121">
        <f>Input!S44</f>
        <v>23.31</v>
      </c>
    </row>
    <row r="80" spans="1:17" x14ac:dyDescent="0.3">
      <c r="A80" s="298"/>
      <c r="B80" s="114" t="s">
        <v>22</v>
      </c>
      <c r="C80" s="113">
        <f>(Input!C45)/1000</f>
        <v>6.0410000000000004</v>
      </c>
      <c r="D80" s="113">
        <f>(Input!J45)/1000</f>
        <v>5.85</v>
      </c>
      <c r="E80" s="121">
        <f>Input!K45</f>
        <v>22.58</v>
      </c>
      <c r="F80" s="113">
        <f>(Input!D45)/1000</f>
        <v>5.4530000000000003</v>
      </c>
      <c r="G80" s="113">
        <f>(Input!L45)/1000</f>
        <v>3.786</v>
      </c>
      <c r="H80" s="121">
        <f>Input!M45</f>
        <v>22</v>
      </c>
      <c r="I80" s="113">
        <f>(Input!E45)/1000</f>
        <v>4.859</v>
      </c>
      <c r="J80" s="113">
        <f>(Input!N45)/1000</f>
        <v>3.8279999999999998</v>
      </c>
      <c r="K80" s="121">
        <f>Input!O45</f>
        <v>22.63</v>
      </c>
      <c r="L80" s="113">
        <f>(Input!F45)/1000</f>
        <v>4.5490000000000004</v>
      </c>
      <c r="M80" s="113">
        <f>(Input!P45)/1000</f>
        <v>7.5839999999999996</v>
      </c>
      <c r="N80" s="121">
        <f>Input!Q45</f>
        <v>33.07</v>
      </c>
      <c r="O80" s="113">
        <f>(Input!G45)/1000</f>
        <v>5.3789999999999996</v>
      </c>
      <c r="P80" s="113">
        <f>(Input!R45)/1000</f>
        <v>3.0369999999999999</v>
      </c>
      <c r="Q80" s="121">
        <f>Input!S45</f>
        <v>33.07</v>
      </c>
    </row>
    <row r="81" spans="1:17" x14ac:dyDescent="0.3">
      <c r="A81" s="298"/>
      <c r="B81" s="114" t="s">
        <v>23</v>
      </c>
      <c r="C81" s="113">
        <f>(Input!C46)/1000</f>
        <v>7.1059999999999999</v>
      </c>
      <c r="D81" s="113">
        <f>(Input!J46)/1000</f>
        <v>8.7910000000000004</v>
      </c>
      <c r="E81" s="121">
        <f>Input!K46</f>
        <v>23.89</v>
      </c>
      <c r="F81" s="113">
        <f>(Input!D46)/1000</f>
        <v>6.9020000000000001</v>
      </c>
      <c r="G81" s="113">
        <f>(Input!L46)/1000</f>
        <v>5.6890000000000001</v>
      </c>
      <c r="H81" s="121">
        <f>Input!M46</f>
        <v>23.94</v>
      </c>
      <c r="I81" s="113">
        <f>(Input!E46)/1000</f>
        <v>6.6539999999999999</v>
      </c>
      <c r="J81" s="113">
        <f>(Input!N46)/1000</f>
        <v>4.66</v>
      </c>
      <c r="K81" s="121">
        <f>Input!O46</f>
        <v>22.69</v>
      </c>
      <c r="L81" s="113">
        <f>(Input!F46)/1000</f>
        <v>6.4009999999999998</v>
      </c>
      <c r="M81" s="113">
        <f>(Input!P46)/1000</f>
        <v>10.282999999999999</v>
      </c>
      <c r="N81" s="121">
        <f>Input!Q46</f>
        <v>31.8</v>
      </c>
      <c r="O81" s="113">
        <f>(Input!G46)/1000</f>
        <v>7.04</v>
      </c>
      <c r="P81" s="113">
        <f>(Input!R46)/1000</f>
        <v>4.32</v>
      </c>
      <c r="Q81" s="121">
        <f>Input!S46</f>
        <v>28.78</v>
      </c>
    </row>
    <row r="82" spans="1:17" x14ac:dyDescent="0.3">
      <c r="A82" s="298"/>
      <c r="B82" s="114" t="s">
        <v>24</v>
      </c>
      <c r="C82" s="113">
        <f>(Input!C47)/1000</f>
        <v>24.556000000000001</v>
      </c>
      <c r="D82" s="113">
        <f>(Input!J47)/1000</f>
        <v>53.414000000000001</v>
      </c>
      <c r="E82" s="121">
        <f>Input!K47</f>
        <v>23.2</v>
      </c>
      <c r="F82" s="113">
        <f>(Input!D47)/1000</f>
        <v>27.018000000000001</v>
      </c>
      <c r="G82" s="113">
        <f>(Input!L47)/1000</f>
        <v>30.175999999999998</v>
      </c>
      <c r="H82" s="121">
        <f>Input!M47</f>
        <v>22.3</v>
      </c>
      <c r="I82" s="113">
        <f>(Input!E47)/1000</f>
        <v>29.783000000000001</v>
      </c>
      <c r="J82" s="113">
        <f>(Input!N47)/1000</f>
        <v>25.663</v>
      </c>
      <c r="K82" s="121">
        <f>Input!O47</f>
        <v>22.67</v>
      </c>
      <c r="L82" s="113">
        <f>(Input!F47)/1000</f>
        <v>30.625</v>
      </c>
      <c r="M82" s="113">
        <f>(Input!P47)/1000</f>
        <v>51.566000000000003</v>
      </c>
      <c r="N82" s="121">
        <f>Input!Q47</f>
        <v>29.25</v>
      </c>
      <c r="O82" s="113">
        <f>(Input!G47)/1000</f>
        <v>35.343000000000004</v>
      </c>
      <c r="P82" s="113">
        <f>(Input!R47)/1000</f>
        <v>20.276</v>
      </c>
      <c r="Q82" s="121">
        <f>Input!S47</f>
        <v>26.85</v>
      </c>
    </row>
    <row r="83" spans="1:17" x14ac:dyDescent="0.3">
      <c r="A83" s="298"/>
      <c r="B83" s="114" t="s">
        <v>25</v>
      </c>
      <c r="C83" s="113">
        <f>(Input!C48)/1000</f>
        <v>26.283999999999999</v>
      </c>
      <c r="D83" s="113">
        <f>(Input!J48)/1000</f>
        <v>112.369</v>
      </c>
      <c r="E83" s="121">
        <f>Input!K48</f>
        <v>20.57</v>
      </c>
      <c r="F83" s="113">
        <f>(Input!D48)/1000</f>
        <v>32.603000000000002</v>
      </c>
      <c r="G83" s="113">
        <f>(Input!L48)/1000</f>
        <v>60.994</v>
      </c>
      <c r="H83" s="121">
        <f>Input!M48</f>
        <v>18.559999999999999</v>
      </c>
      <c r="I83" s="113">
        <f>(Input!E48)/1000</f>
        <v>37.854999999999997</v>
      </c>
      <c r="J83" s="113">
        <f>(Input!N48)/1000</f>
        <v>66.703999999999994</v>
      </c>
      <c r="K83" s="121">
        <f>Input!O48</f>
        <v>26.23</v>
      </c>
      <c r="L83" s="113">
        <f>(Input!F48)/1000</f>
        <v>43.585999999999999</v>
      </c>
      <c r="M83" s="113">
        <f>(Input!P48)/1000</f>
        <v>76.775999999999996</v>
      </c>
      <c r="N83" s="121">
        <f>Input!Q48</f>
        <v>23.13</v>
      </c>
      <c r="O83" s="113">
        <f>(Input!G48)/1000</f>
        <v>53.033000000000001</v>
      </c>
      <c r="P83" s="113">
        <f>(Input!R48)/1000</f>
        <v>44.843000000000004</v>
      </c>
      <c r="Q83" s="121">
        <f>Input!S48</f>
        <v>21.28</v>
      </c>
    </row>
    <row r="84" spans="1:17" x14ac:dyDescent="0.3">
      <c r="A84" s="298"/>
      <c r="B84" s="114" t="s">
        <v>26</v>
      </c>
      <c r="C84" s="113">
        <f>(Input!C49)/1000</f>
        <v>8.6300000000000008</v>
      </c>
      <c r="D84" s="113">
        <f>(Input!J49)/1000</f>
        <v>58.704999999999998</v>
      </c>
      <c r="E84" s="121">
        <f>Input!K49</f>
        <v>21.28</v>
      </c>
      <c r="F84" s="113">
        <f>(Input!D49)/1000</f>
        <v>9.6349999999999998</v>
      </c>
      <c r="G84" s="113">
        <f>(Input!L49)/1000</f>
        <v>36.656999999999996</v>
      </c>
      <c r="H84" s="121">
        <f>Input!M49</f>
        <v>18.72</v>
      </c>
      <c r="I84" s="113">
        <f>(Input!E49)/1000</f>
        <v>11.385999999999999</v>
      </c>
      <c r="J84" s="113">
        <f>(Input!N49)/1000</f>
        <v>46.167000000000002</v>
      </c>
      <c r="K84" s="121">
        <f>Input!O49</f>
        <v>29.68</v>
      </c>
      <c r="L84" s="113">
        <f>(Input!F49)/1000</f>
        <v>13.683</v>
      </c>
      <c r="M84" s="113">
        <f>(Input!P49)/1000</f>
        <v>32.012999999999998</v>
      </c>
      <c r="N84" s="121">
        <f>Input!Q49</f>
        <v>17.510000000000002</v>
      </c>
      <c r="O84" s="113">
        <f>(Input!G49)/1000</f>
        <v>15.679</v>
      </c>
      <c r="P84" s="113">
        <f>(Input!R49)/1000</f>
        <v>31.242000000000001</v>
      </c>
      <c r="Q84" s="121">
        <f>Input!S49</f>
        <v>18.170000000000002</v>
      </c>
    </row>
    <row r="85" spans="1:17" x14ac:dyDescent="0.3">
      <c r="A85" s="298"/>
      <c r="B85" s="114" t="s">
        <v>27</v>
      </c>
      <c r="C85" s="113">
        <f>(Input!C50)/1000</f>
        <v>3.1030000000000002</v>
      </c>
      <c r="D85" s="113">
        <f>(Input!J50)/1000</f>
        <v>30.373999999999999</v>
      </c>
      <c r="E85" s="121">
        <f>Input!K50</f>
        <v>24.69</v>
      </c>
      <c r="F85" s="113">
        <f>(Input!D50)/1000</f>
        <v>2.754</v>
      </c>
      <c r="G85" s="113">
        <f>(Input!L50)/1000</f>
        <v>20.285</v>
      </c>
      <c r="H85" s="121">
        <f>Input!M50</f>
        <v>19.71</v>
      </c>
      <c r="I85" s="113">
        <f>(Input!E50)/1000</f>
        <v>3.601</v>
      </c>
      <c r="J85" s="113">
        <f>(Input!N50)/1000</f>
        <v>26.35</v>
      </c>
      <c r="K85" s="121">
        <f>Input!O50</f>
        <v>31.6</v>
      </c>
      <c r="L85" s="113">
        <f>(Input!F50)/1000</f>
        <v>3.6779999999999999</v>
      </c>
      <c r="M85" s="113">
        <f>(Input!P50)/1000</f>
        <v>14.122999999999999</v>
      </c>
      <c r="N85" s="121">
        <f>Input!Q50</f>
        <v>18.18</v>
      </c>
      <c r="O85" s="113">
        <f>(Input!G50)/1000</f>
        <v>3.5680000000000001</v>
      </c>
      <c r="P85" s="113">
        <f>(Input!R50)/1000</f>
        <v>17.266999999999999</v>
      </c>
      <c r="Q85" s="121">
        <f>Input!S50</f>
        <v>18.100000000000001</v>
      </c>
    </row>
    <row r="86" spans="1:17" x14ac:dyDescent="0.3">
      <c r="A86" s="298"/>
      <c r="B86" s="115" t="s">
        <v>28</v>
      </c>
      <c r="C86" s="113">
        <f>(Input!C51)/1000</f>
        <v>1.2949999999999999</v>
      </c>
      <c r="D86" s="113">
        <f>(Input!J51)/1000</f>
        <v>31.645</v>
      </c>
      <c r="E86" s="121">
        <f>Input!K51</f>
        <v>29.62</v>
      </c>
      <c r="F86" s="113">
        <f>(Input!D51)/1000</f>
        <v>1.601</v>
      </c>
      <c r="G86" s="113">
        <f>(Input!L51)/1000</f>
        <v>23.975000000000001</v>
      </c>
      <c r="H86" s="121">
        <f>Input!M51</f>
        <v>21.64</v>
      </c>
      <c r="I86" s="113">
        <f>(Input!E51)/1000</f>
        <v>1.5049999999999999</v>
      </c>
      <c r="J86" s="113">
        <f>(Input!N51)/1000</f>
        <v>25.904</v>
      </c>
      <c r="K86" s="121">
        <f>Input!O51</f>
        <v>27.9</v>
      </c>
      <c r="L86" s="113">
        <f>(Input!F51)/1000</f>
        <v>1.7370000000000001</v>
      </c>
      <c r="M86" s="113">
        <f>(Input!P51)/1000</f>
        <v>26.157</v>
      </c>
      <c r="N86" s="121">
        <f>Input!Q51</f>
        <v>24.43</v>
      </c>
      <c r="O86" s="113">
        <f>(Input!G51)/1000</f>
        <v>1.2030000000000001</v>
      </c>
      <c r="P86" s="113">
        <f>(Input!R51)/1000</f>
        <v>33.298000000000002</v>
      </c>
      <c r="Q86" s="121">
        <f>Input!S51</f>
        <v>23.52</v>
      </c>
    </row>
    <row r="87" spans="1:17" x14ac:dyDescent="0.3">
      <c r="A87" s="298"/>
      <c r="B87" s="5" t="s">
        <v>0</v>
      </c>
      <c r="C87" s="26">
        <f>(Input!C52)/1000</f>
        <v>91.210999999999999</v>
      </c>
      <c r="D87" s="26">
        <f>(Input!J52)/1000</f>
        <v>311.55799999999999</v>
      </c>
      <c r="E87" s="122">
        <f>Input!K52</f>
        <v>18.66</v>
      </c>
      <c r="F87" s="26">
        <f>(Input!D52)/1000</f>
        <v>96.259</v>
      </c>
      <c r="G87" s="26">
        <f>(Input!L52)/1000</f>
        <v>187.935</v>
      </c>
      <c r="H87" s="122">
        <f>Input!M52</f>
        <v>16.66</v>
      </c>
      <c r="I87" s="26">
        <f>(Input!E52)/1000</f>
        <v>104.16500000000001</v>
      </c>
      <c r="J87" s="26">
        <f>(Input!N52)/1000</f>
        <v>205.77799999999999</v>
      </c>
      <c r="K87" s="122">
        <f>Input!O52</f>
        <v>25.24</v>
      </c>
      <c r="L87" s="26">
        <f>(Input!F52)/1000</f>
        <v>113.089</v>
      </c>
      <c r="M87" s="26">
        <f>(Input!P52)/1000</f>
        <v>231.50700000000001</v>
      </c>
      <c r="N87" s="122">
        <f>Input!Q52</f>
        <v>20.28</v>
      </c>
      <c r="O87" s="26">
        <f>(Input!G52)/1000</f>
        <v>135.57499999999999</v>
      </c>
      <c r="P87" s="26">
        <f>(Input!R52)/1000</f>
        <v>159.90899999999999</v>
      </c>
      <c r="Q87" s="122">
        <f>Input!S52</f>
        <v>18.05</v>
      </c>
    </row>
    <row r="88" spans="1:17" x14ac:dyDescent="0.3">
      <c r="A88" s="298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1:17" ht="12.75" customHeight="1" x14ac:dyDescent="0.3">
      <c r="A89" s="298"/>
      <c r="B89" s="99" t="s">
        <v>16</v>
      </c>
      <c r="C89" s="55" t="str">
        <f>$C$5</f>
        <v xml:space="preserve">                          2022-26</v>
      </c>
      <c r="D89" s="56"/>
      <c r="E89" s="57"/>
      <c r="F89" s="55" t="str">
        <f>$F$5</f>
        <v xml:space="preserve">                         2027-31</v>
      </c>
      <c r="G89" s="56"/>
      <c r="H89" s="57"/>
      <c r="I89" s="55" t="str">
        <f>$I$5</f>
        <v xml:space="preserve">                         2032–36</v>
      </c>
      <c r="J89" s="56"/>
      <c r="K89" s="57"/>
      <c r="L89" s="55" t="str">
        <f>$L$5</f>
        <v xml:space="preserve">                         2037–41</v>
      </c>
      <c r="M89" s="56"/>
      <c r="N89" s="57"/>
      <c r="O89" s="55" t="str">
        <f>$O$5</f>
        <v xml:space="preserve">                         2042–46</v>
      </c>
      <c r="P89" s="56"/>
      <c r="Q89" s="56"/>
    </row>
    <row r="90" spans="1:17" x14ac:dyDescent="0.3">
      <c r="A90" s="298"/>
      <c r="B90" s="99" t="s">
        <v>17</v>
      </c>
      <c r="C90" s="58" t="s">
        <v>18</v>
      </c>
      <c r="D90" s="62" t="s">
        <v>105</v>
      </c>
      <c r="E90" s="63"/>
      <c r="F90" s="58" t="s">
        <v>18</v>
      </c>
      <c r="G90" s="62" t="s">
        <v>105</v>
      </c>
      <c r="H90" s="63"/>
      <c r="I90" s="58" t="s">
        <v>18</v>
      </c>
      <c r="J90" s="62" t="s">
        <v>105</v>
      </c>
      <c r="K90" s="63"/>
      <c r="L90" s="58" t="s">
        <v>18</v>
      </c>
      <c r="M90" s="62" t="s">
        <v>105</v>
      </c>
      <c r="N90" s="63"/>
      <c r="O90" s="58" t="s">
        <v>18</v>
      </c>
      <c r="P90" s="62" t="s">
        <v>105</v>
      </c>
      <c r="Q90" s="63"/>
    </row>
    <row r="91" spans="1:17" x14ac:dyDescent="0.3">
      <c r="A91" s="298"/>
      <c r="B91" s="100" t="s">
        <v>19</v>
      </c>
      <c r="C91" s="59" t="s">
        <v>20</v>
      </c>
      <c r="D91" s="59" t="s">
        <v>20</v>
      </c>
      <c r="E91" s="60" t="s">
        <v>3</v>
      </c>
      <c r="F91" s="59" t="s">
        <v>20</v>
      </c>
      <c r="G91" s="59" t="s">
        <v>20</v>
      </c>
      <c r="H91" s="60" t="s">
        <v>3</v>
      </c>
      <c r="I91" s="59" t="s">
        <v>20</v>
      </c>
      <c r="J91" s="59" t="s">
        <v>20</v>
      </c>
      <c r="K91" s="60" t="s">
        <v>3</v>
      </c>
      <c r="L91" s="59" t="s">
        <v>20</v>
      </c>
      <c r="M91" s="59" t="s">
        <v>20</v>
      </c>
      <c r="N91" s="60" t="s">
        <v>3</v>
      </c>
      <c r="O91" s="59" t="s">
        <v>20</v>
      </c>
      <c r="P91" s="59" t="s">
        <v>20</v>
      </c>
      <c r="Q91" s="61" t="s">
        <v>3</v>
      </c>
    </row>
    <row r="92" spans="1:17" x14ac:dyDescent="0.3">
      <c r="A92" s="298"/>
      <c r="B92" s="84" t="s">
        <v>44</v>
      </c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</row>
    <row r="93" spans="1:17" x14ac:dyDescent="0.3">
      <c r="A93" s="298"/>
      <c r="B93" s="112" t="s">
        <v>21</v>
      </c>
      <c r="C93" s="113">
        <f>(Input!C92)/1000</f>
        <v>8.8610000000000007</v>
      </c>
      <c r="D93" s="113">
        <f>(Input!J92)/1000</f>
        <v>28.172000000000001</v>
      </c>
      <c r="E93" s="121">
        <f>Input!K92</f>
        <v>17.75</v>
      </c>
      <c r="F93" s="113">
        <f>(Input!D92)/1000</f>
        <v>7.9560000000000004</v>
      </c>
      <c r="G93" s="113">
        <f>(Input!L92)/1000</f>
        <v>19</v>
      </c>
      <c r="H93" s="121">
        <f>Input!M92</f>
        <v>15.47</v>
      </c>
      <c r="I93" s="113">
        <f>(Input!E92)/1000</f>
        <v>6.875</v>
      </c>
      <c r="J93" s="113">
        <f>(Input!N92)/1000</f>
        <v>17.562999999999999</v>
      </c>
      <c r="K93" s="121">
        <f>Input!O92</f>
        <v>17.03</v>
      </c>
      <c r="L93" s="113">
        <f>(Input!F92)/1000</f>
        <v>12.379</v>
      </c>
      <c r="M93" s="113">
        <f>(Input!P92)/1000</f>
        <v>21.317</v>
      </c>
      <c r="N93" s="121">
        <f>Input!Q92</f>
        <v>23.19</v>
      </c>
      <c r="O93" s="113">
        <f>(Input!G92)/1000</f>
        <v>13.901999999999999</v>
      </c>
      <c r="P93" s="113">
        <f>(Input!R92)/1000</f>
        <v>15.326000000000001</v>
      </c>
      <c r="Q93" s="121">
        <f>Input!S92</f>
        <v>13.26</v>
      </c>
    </row>
    <row r="94" spans="1:17" x14ac:dyDescent="0.3">
      <c r="A94" s="298"/>
      <c r="B94" s="114" t="s">
        <v>22</v>
      </c>
      <c r="C94" s="113">
        <f>(Input!C93)/1000</f>
        <v>3.7080000000000002</v>
      </c>
      <c r="D94" s="113">
        <f>(Input!J93)/1000</f>
        <v>16.811</v>
      </c>
      <c r="E94" s="121">
        <f>Input!K93</f>
        <v>18.88</v>
      </c>
      <c r="F94" s="113">
        <f>(Input!D93)/1000</f>
        <v>3.8319999999999999</v>
      </c>
      <c r="G94" s="113">
        <f>(Input!L93)/1000</f>
        <v>10.817</v>
      </c>
      <c r="H94" s="121">
        <f>Input!M93</f>
        <v>18.010000000000002</v>
      </c>
      <c r="I94" s="113">
        <f>(Input!E93)/1000</f>
        <v>2.722</v>
      </c>
      <c r="J94" s="113">
        <f>(Input!N93)/1000</f>
        <v>9.4469999999999992</v>
      </c>
      <c r="K94" s="121">
        <f>Input!O93</f>
        <v>21.06</v>
      </c>
      <c r="L94" s="113">
        <f>(Input!F93)/1000</f>
        <v>3.0960000000000001</v>
      </c>
      <c r="M94" s="113">
        <f>(Input!P93)/1000</f>
        <v>12.14</v>
      </c>
      <c r="N94" s="121">
        <f>Input!Q93</f>
        <v>26.47</v>
      </c>
      <c r="O94" s="113">
        <f>(Input!G93)/1000</f>
        <v>3.6850000000000001</v>
      </c>
      <c r="P94" s="113">
        <f>(Input!R93)/1000</f>
        <v>7.3739999999999997</v>
      </c>
      <c r="Q94" s="121">
        <f>Input!S93</f>
        <v>26.47</v>
      </c>
    </row>
    <row r="95" spans="1:17" x14ac:dyDescent="0.3">
      <c r="A95" s="298"/>
      <c r="B95" s="114" t="s">
        <v>23</v>
      </c>
      <c r="C95" s="113">
        <f>(Input!C94)/1000</f>
        <v>4.0510000000000002</v>
      </c>
      <c r="D95" s="113">
        <f>(Input!J94)/1000</f>
        <v>23.632000000000001</v>
      </c>
      <c r="E95" s="121">
        <f>Input!K94</f>
        <v>19.28</v>
      </c>
      <c r="F95" s="113">
        <f>(Input!D94)/1000</f>
        <v>4.5620000000000003</v>
      </c>
      <c r="G95" s="113">
        <f>(Input!L94)/1000</f>
        <v>15.162000000000001</v>
      </c>
      <c r="H95" s="121">
        <f>Input!M94</f>
        <v>17.670000000000002</v>
      </c>
      <c r="I95" s="113">
        <f>(Input!E94)/1000</f>
        <v>3.42</v>
      </c>
      <c r="J95" s="113">
        <f>(Input!N94)/1000</f>
        <v>13.081</v>
      </c>
      <c r="K95" s="121">
        <f>Input!O94</f>
        <v>22.25</v>
      </c>
      <c r="L95" s="113">
        <f>(Input!F94)/1000</f>
        <v>3.4369999999999998</v>
      </c>
      <c r="M95" s="113">
        <f>(Input!P94)/1000</f>
        <v>16.295999999999999</v>
      </c>
      <c r="N95" s="121">
        <f>Input!Q94</f>
        <v>27.67</v>
      </c>
      <c r="O95" s="113">
        <f>(Input!G94)/1000</f>
        <v>3.7280000000000002</v>
      </c>
      <c r="P95" s="113">
        <f>(Input!R94)/1000</f>
        <v>10.265000000000001</v>
      </c>
      <c r="Q95" s="121">
        <f>Input!S94</f>
        <v>18.079999999999998</v>
      </c>
    </row>
    <row r="96" spans="1:17" x14ac:dyDescent="0.3">
      <c r="A96" s="298"/>
      <c r="B96" s="114" t="s">
        <v>24</v>
      </c>
      <c r="C96" s="113">
        <f>(Input!C95)/1000</f>
        <v>13.369</v>
      </c>
      <c r="D96" s="113">
        <f>(Input!J95)/1000</f>
        <v>109.917</v>
      </c>
      <c r="E96" s="121">
        <f>Input!K95</f>
        <v>18.190000000000001</v>
      </c>
      <c r="F96" s="113">
        <f>(Input!D95)/1000</f>
        <v>16.311</v>
      </c>
      <c r="G96" s="113">
        <f>(Input!L95)/1000</f>
        <v>78.888000000000005</v>
      </c>
      <c r="H96" s="121">
        <f>Input!M95</f>
        <v>15.83</v>
      </c>
      <c r="I96" s="113">
        <f>(Input!E95)/1000</f>
        <v>14.089</v>
      </c>
      <c r="J96" s="113">
        <f>(Input!N95)/1000</f>
        <v>63.305999999999997</v>
      </c>
      <c r="K96" s="121">
        <f>Input!O95</f>
        <v>20.420000000000002</v>
      </c>
      <c r="L96" s="113">
        <f>(Input!F95)/1000</f>
        <v>13.416</v>
      </c>
      <c r="M96" s="113">
        <f>(Input!P95)/1000</f>
        <v>75.844999999999999</v>
      </c>
      <c r="N96" s="121">
        <f>Input!Q95</f>
        <v>25.75</v>
      </c>
      <c r="O96" s="113">
        <f>(Input!G95)/1000</f>
        <v>12.516</v>
      </c>
      <c r="P96" s="113">
        <f>(Input!R95)/1000</f>
        <v>48.496000000000002</v>
      </c>
      <c r="Q96" s="121">
        <f>Input!S95</f>
        <v>15.76</v>
      </c>
    </row>
    <row r="97" spans="1:17" x14ac:dyDescent="0.3">
      <c r="A97" s="298"/>
      <c r="B97" s="114" t="s">
        <v>25</v>
      </c>
      <c r="C97" s="113">
        <f>(Input!C96)/1000</f>
        <v>19.055</v>
      </c>
      <c r="D97" s="113">
        <f>(Input!J96)/1000</f>
        <v>153.33600000000001</v>
      </c>
      <c r="E97" s="121">
        <f>Input!K96</f>
        <v>12.92</v>
      </c>
      <c r="F97" s="113">
        <f>(Input!D96)/1000</f>
        <v>19.507000000000001</v>
      </c>
      <c r="G97" s="113">
        <f>(Input!L96)/1000</f>
        <v>148.56100000000001</v>
      </c>
      <c r="H97" s="121">
        <f>Input!M96</f>
        <v>12.6</v>
      </c>
      <c r="I97" s="113">
        <f>(Input!E96)/1000</f>
        <v>17.542000000000002</v>
      </c>
      <c r="J97" s="113">
        <f>(Input!N96)/1000</f>
        <v>111.307</v>
      </c>
      <c r="K97" s="121">
        <f>Input!O96</f>
        <v>13.94</v>
      </c>
      <c r="L97" s="113">
        <f>(Input!F96)/1000</f>
        <v>17.835000000000001</v>
      </c>
      <c r="M97" s="113">
        <f>(Input!P96)/1000</f>
        <v>124.818</v>
      </c>
      <c r="N97" s="121">
        <f>Input!Q96</f>
        <v>16.96</v>
      </c>
      <c r="O97" s="113">
        <f>(Input!G96)/1000</f>
        <v>15.37</v>
      </c>
      <c r="P97" s="113">
        <f>(Input!R96)/1000</f>
        <v>105.66500000000001</v>
      </c>
      <c r="Q97" s="121">
        <f>Input!S96</f>
        <v>13.16</v>
      </c>
    </row>
    <row r="98" spans="1:17" x14ac:dyDescent="0.3">
      <c r="A98" s="298"/>
      <c r="B98" s="114" t="s">
        <v>26</v>
      </c>
      <c r="C98" s="113">
        <f>(Input!C97)/1000</f>
        <v>9.4450000000000003</v>
      </c>
      <c r="D98" s="113">
        <f>(Input!J97)/1000</f>
        <v>70.594999999999999</v>
      </c>
      <c r="E98" s="121">
        <f>Input!K97</f>
        <v>11.23</v>
      </c>
      <c r="F98" s="113">
        <f>(Input!D97)/1000</f>
        <v>8.532</v>
      </c>
      <c r="G98" s="113">
        <f>(Input!L97)/1000</f>
        <v>84.468999999999994</v>
      </c>
      <c r="H98" s="121">
        <f>Input!M97</f>
        <v>11.94</v>
      </c>
      <c r="I98" s="113">
        <f>(Input!E97)/1000</f>
        <v>6.9939999999999998</v>
      </c>
      <c r="J98" s="113">
        <f>(Input!N97)/1000</f>
        <v>60.411999999999999</v>
      </c>
      <c r="K98" s="121">
        <f>Input!O97</f>
        <v>10.99</v>
      </c>
      <c r="L98" s="113">
        <f>(Input!F97)/1000</f>
        <v>7.2110000000000003</v>
      </c>
      <c r="M98" s="113">
        <f>(Input!P97)/1000</f>
        <v>70.938999999999993</v>
      </c>
      <c r="N98" s="121">
        <f>Input!Q97</f>
        <v>13.32</v>
      </c>
      <c r="O98" s="113">
        <f>(Input!G97)/1000</f>
        <v>4.9269999999999996</v>
      </c>
      <c r="P98" s="113">
        <f>(Input!R97)/1000</f>
        <v>72.239999999999995</v>
      </c>
      <c r="Q98" s="121">
        <f>Input!S97</f>
        <v>12.68</v>
      </c>
    </row>
    <row r="99" spans="1:17" x14ac:dyDescent="0.3">
      <c r="A99" s="298"/>
      <c r="B99" s="114" t="s">
        <v>27</v>
      </c>
      <c r="C99" s="113">
        <f>(Input!C98)/1000</f>
        <v>4.3849999999999998</v>
      </c>
      <c r="D99" s="113">
        <f>(Input!J98)/1000</f>
        <v>37.406999999999996</v>
      </c>
      <c r="E99" s="121">
        <f>Input!K98</f>
        <v>12.53</v>
      </c>
      <c r="F99" s="113">
        <f>(Input!D98)/1000</f>
        <v>3.9780000000000002</v>
      </c>
      <c r="G99" s="113">
        <f>(Input!L98)/1000</f>
        <v>44.100999999999999</v>
      </c>
      <c r="H99" s="121">
        <f>Input!M98</f>
        <v>13.02</v>
      </c>
      <c r="I99" s="113">
        <f>(Input!E98)/1000</f>
        <v>3.1019999999999999</v>
      </c>
      <c r="J99" s="113">
        <f>(Input!N98)/1000</f>
        <v>30.943000000000001</v>
      </c>
      <c r="K99" s="121">
        <f>Input!O98</f>
        <v>11.55</v>
      </c>
      <c r="L99" s="113">
        <f>(Input!F98)/1000</f>
        <v>3.1120000000000001</v>
      </c>
      <c r="M99" s="113">
        <f>(Input!P98)/1000</f>
        <v>37.198999999999998</v>
      </c>
      <c r="N99" s="121">
        <f>Input!Q98</f>
        <v>13.52</v>
      </c>
      <c r="O99" s="113">
        <f>(Input!G98)/1000</f>
        <v>1.6279999999999999</v>
      </c>
      <c r="P99" s="113">
        <f>(Input!R98)/1000</f>
        <v>40.71</v>
      </c>
      <c r="Q99" s="121">
        <f>Input!S98</f>
        <v>13.58</v>
      </c>
    </row>
    <row r="100" spans="1:17" x14ac:dyDescent="0.3">
      <c r="A100" s="298"/>
      <c r="B100" s="115" t="s">
        <v>28</v>
      </c>
      <c r="C100" s="113">
        <f>(Input!C99)/1000</f>
        <v>2.68</v>
      </c>
      <c r="D100" s="113">
        <f>(Input!J99)/1000</f>
        <v>56.131</v>
      </c>
      <c r="E100" s="121">
        <f>Input!K99</f>
        <v>15.15</v>
      </c>
      <c r="F100" s="113">
        <f>(Input!D99)/1000</f>
        <v>3.3050000000000002</v>
      </c>
      <c r="G100" s="113">
        <f>(Input!L99)/1000</f>
        <v>65.882999999999996</v>
      </c>
      <c r="H100" s="121">
        <f>Input!M99</f>
        <v>14.98</v>
      </c>
      <c r="I100" s="113">
        <f>(Input!E99)/1000</f>
        <v>2.9980000000000002</v>
      </c>
      <c r="J100" s="113">
        <f>(Input!N99)/1000</f>
        <v>49.246000000000002</v>
      </c>
      <c r="K100" s="121">
        <f>Input!O99</f>
        <v>15.81</v>
      </c>
      <c r="L100" s="113">
        <f>(Input!F99)/1000</f>
        <v>3.26</v>
      </c>
      <c r="M100" s="113">
        <f>(Input!P99)/1000</f>
        <v>74.47</v>
      </c>
      <c r="N100" s="121">
        <f>Input!Q99</f>
        <v>21.82</v>
      </c>
      <c r="O100" s="113">
        <f>(Input!G99)/1000</f>
        <v>1.224</v>
      </c>
      <c r="P100" s="113">
        <f>(Input!R99)/1000</f>
        <v>67.905000000000001</v>
      </c>
      <c r="Q100" s="121">
        <f>Input!S99</f>
        <v>13.76</v>
      </c>
    </row>
    <row r="101" spans="1:17" x14ac:dyDescent="0.3">
      <c r="A101" s="298"/>
      <c r="B101" s="5" t="s">
        <v>0</v>
      </c>
      <c r="C101" s="26">
        <f>(Input!C100)/1000</f>
        <v>65.557000000000002</v>
      </c>
      <c r="D101" s="26">
        <f>(Input!J100)/1000</f>
        <v>496.00099999999998</v>
      </c>
      <c r="E101" s="122">
        <f>Input!K100</f>
        <v>11.24</v>
      </c>
      <c r="F101" s="26">
        <f>(Input!D100)/1000</f>
        <v>67.981999999999999</v>
      </c>
      <c r="G101" s="26">
        <f>(Input!L100)/1000</f>
        <v>466.88099999999997</v>
      </c>
      <c r="H101" s="122">
        <f>Input!M100</f>
        <v>11.29</v>
      </c>
      <c r="I101" s="26">
        <f>(Input!E100)/1000</f>
        <v>57.74</v>
      </c>
      <c r="J101" s="26">
        <f>(Input!N100)/1000</f>
        <v>355.30500000000001</v>
      </c>
      <c r="K101" s="122">
        <f>Input!O100</f>
        <v>11.64</v>
      </c>
      <c r="L101" s="26">
        <f>(Input!F100)/1000</f>
        <v>63.746000000000002</v>
      </c>
      <c r="M101" s="26">
        <f>(Input!P100)/1000</f>
        <v>433.024</v>
      </c>
      <c r="N101" s="122">
        <f>Input!Q100</f>
        <v>15.26</v>
      </c>
      <c r="O101" s="26">
        <f>(Input!G100)/1000</f>
        <v>56.98</v>
      </c>
      <c r="P101" s="26">
        <f>(Input!R100)/1000</f>
        <v>367.98099999999999</v>
      </c>
      <c r="Q101" s="122">
        <f>Input!S100</f>
        <v>11.56</v>
      </c>
    </row>
    <row r="102" spans="1:17" x14ac:dyDescent="0.3">
      <c r="A102" s="298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1:17" ht="12.75" customHeight="1" x14ac:dyDescent="0.3">
      <c r="A103" s="298"/>
      <c r="B103" s="131" t="s">
        <v>16</v>
      </c>
      <c r="C103" s="55" t="str">
        <f>$C$5</f>
        <v xml:space="preserve">                          2022-26</v>
      </c>
      <c r="D103" s="56"/>
      <c r="E103" s="57"/>
      <c r="F103" s="55" t="str">
        <f>$F$5</f>
        <v xml:space="preserve">                         2027-31</v>
      </c>
      <c r="G103" s="56"/>
      <c r="H103" s="57"/>
      <c r="I103" s="55" t="str">
        <f>$I$5</f>
        <v xml:space="preserve">                         2032–36</v>
      </c>
      <c r="J103" s="56"/>
      <c r="K103" s="57"/>
      <c r="L103" s="55" t="str">
        <f>$L$5</f>
        <v xml:space="preserve">                         2037–41</v>
      </c>
      <c r="M103" s="56"/>
      <c r="N103" s="57"/>
      <c r="O103" s="55" t="str">
        <f>$O$5</f>
        <v xml:space="preserve">                         2042–46</v>
      </c>
      <c r="P103" s="56"/>
      <c r="Q103" s="56"/>
    </row>
    <row r="104" spans="1:17" x14ac:dyDescent="0.3">
      <c r="A104" s="298"/>
      <c r="B104" s="99" t="s">
        <v>17</v>
      </c>
      <c r="C104" s="58" t="s">
        <v>18</v>
      </c>
      <c r="D104" s="62" t="s">
        <v>105</v>
      </c>
      <c r="E104" s="63"/>
      <c r="F104" s="58" t="s">
        <v>18</v>
      </c>
      <c r="G104" s="62" t="s">
        <v>105</v>
      </c>
      <c r="H104" s="63"/>
      <c r="I104" s="58" t="s">
        <v>18</v>
      </c>
      <c r="J104" s="62" t="s">
        <v>105</v>
      </c>
      <c r="K104" s="63"/>
      <c r="L104" s="58" t="s">
        <v>18</v>
      </c>
      <c r="M104" s="62" t="s">
        <v>105</v>
      </c>
      <c r="N104" s="63"/>
      <c r="O104" s="58" t="s">
        <v>18</v>
      </c>
      <c r="P104" s="62" t="s">
        <v>105</v>
      </c>
      <c r="Q104" s="63"/>
    </row>
    <row r="105" spans="1:17" x14ac:dyDescent="0.3">
      <c r="A105" s="298"/>
      <c r="B105" s="100" t="s">
        <v>19</v>
      </c>
      <c r="C105" s="59" t="s">
        <v>20</v>
      </c>
      <c r="D105" s="59" t="s">
        <v>20</v>
      </c>
      <c r="E105" s="60" t="s">
        <v>3</v>
      </c>
      <c r="F105" s="59" t="s">
        <v>20</v>
      </c>
      <c r="G105" s="59" t="s">
        <v>20</v>
      </c>
      <c r="H105" s="60" t="s">
        <v>3</v>
      </c>
      <c r="I105" s="59" t="s">
        <v>20</v>
      </c>
      <c r="J105" s="59" t="s">
        <v>20</v>
      </c>
      <c r="K105" s="60" t="s">
        <v>3</v>
      </c>
      <c r="L105" s="59" t="s">
        <v>20</v>
      </c>
      <c r="M105" s="59" t="s">
        <v>20</v>
      </c>
      <c r="N105" s="60" t="s">
        <v>3</v>
      </c>
      <c r="O105" s="59" t="s">
        <v>20</v>
      </c>
      <c r="P105" s="59" t="s">
        <v>20</v>
      </c>
      <c r="Q105" s="61" t="s">
        <v>3</v>
      </c>
    </row>
    <row r="106" spans="1:17" x14ac:dyDescent="0.3">
      <c r="A106" s="298"/>
      <c r="B106" s="84" t="s">
        <v>36</v>
      </c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</row>
    <row r="107" spans="1:17" x14ac:dyDescent="0.3">
      <c r="A107" s="298"/>
      <c r="B107" s="112" t="s">
        <v>21</v>
      </c>
      <c r="C107" s="113">
        <f>(Input!C104)/1000</f>
        <v>14.266999999999999</v>
      </c>
      <c r="D107" s="113">
        <f>(Input!J104)/1000</f>
        <v>17.536000000000001</v>
      </c>
      <c r="E107" s="121">
        <f>Input!K104</f>
        <v>12.72</v>
      </c>
      <c r="F107" s="113">
        <f>(Input!D104)/1000</f>
        <v>11.632999999999999</v>
      </c>
      <c r="G107" s="113">
        <f>(Input!L104)/1000</f>
        <v>28.623999999999999</v>
      </c>
      <c r="H107" s="121">
        <f>Input!M104</f>
        <v>24.09</v>
      </c>
      <c r="I107" s="113">
        <f>(Input!E104)/1000</f>
        <v>10.436999999999999</v>
      </c>
      <c r="J107" s="113">
        <f>(Input!N104)/1000</f>
        <v>20.279</v>
      </c>
      <c r="K107" s="121">
        <f>Input!O104</f>
        <v>15.07</v>
      </c>
      <c r="L107" s="113">
        <f>(Input!F104)/1000</f>
        <v>13.176</v>
      </c>
      <c r="M107" s="113">
        <f>(Input!P104)/1000</f>
        <v>29.57</v>
      </c>
      <c r="N107" s="121">
        <f>Input!Q104</f>
        <v>21.18</v>
      </c>
      <c r="O107" s="113">
        <f>(Input!G104)/1000</f>
        <v>15.372999999999999</v>
      </c>
      <c r="P107" s="113">
        <f>(Input!R104)/1000</f>
        <v>12.409000000000001</v>
      </c>
      <c r="Q107" s="121">
        <f>Input!S104</f>
        <v>11.6</v>
      </c>
    </row>
    <row r="108" spans="1:17" x14ac:dyDescent="0.3">
      <c r="A108" s="298"/>
      <c r="B108" s="114" t="s">
        <v>22</v>
      </c>
      <c r="C108" s="113">
        <f>(Input!C105)/1000</f>
        <v>6.2519999999999998</v>
      </c>
      <c r="D108" s="113">
        <f>(Input!J105)/1000</f>
        <v>9.2569999999999997</v>
      </c>
      <c r="E108" s="121">
        <f>Input!K105</f>
        <v>14.79</v>
      </c>
      <c r="F108" s="113">
        <f>(Input!D105)/1000</f>
        <v>5.8970000000000002</v>
      </c>
      <c r="G108" s="113">
        <f>(Input!L105)/1000</f>
        <v>15.129</v>
      </c>
      <c r="H108" s="121">
        <f>Input!M105</f>
        <v>29.68</v>
      </c>
      <c r="I108" s="113">
        <f>(Input!E105)/1000</f>
        <v>4.9770000000000003</v>
      </c>
      <c r="J108" s="113">
        <f>(Input!N105)/1000</f>
        <v>6.319</v>
      </c>
      <c r="K108" s="121">
        <f>Input!O105</f>
        <v>12.88</v>
      </c>
      <c r="L108" s="113">
        <f>(Input!F105)/1000</f>
        <v>5.0839999999999996</v>
      </c>
      <c r="M108" s="113">
        <f>(Input!P105)/1000</f>
        <v>17.306999999999999</v>
      </c>
      <c r="N108" s="121">
        <f>Input!Q105</f>
        <v>26.27</v>
      </c>
      <c r="O108" s="113">
        <f>(Input!G105)/1000</f>
        <v>5.47</v>
      </c>
      <c r="P108" s="113">
        <f>(Input!R105)/1000</f>
        <v>6.6310000000000002</v>
      </c>
      <c r="Q108" s="121">
        <f>Input!S105</f>
        <v>26.27</v>
      </c>
    </row>
    <row r="109" spans="1:17" x14ac:dyDescent="0.3">
      <c r="A109" s="298"/>
      <c r="B109" s="114" t="s">
        <v>23</v>
      </c>
      <c r="C109" s="113">
        <f>(Input!C106)/1000</f>
        <v>6.9740000000000002</v>
      </c>
      <c r="D109" s="113">
        <f>(Input!J106)/1000</f>
        <v>12.805</v>
      </c>
      <c r="E109" s="121">
        <f>Input!K106</f>
        <v>14.83</v>
      </c>
      <c r="F109" s="113">
        <f>(Input!D106)/1000</f>
        <v>7.202</v>
      </c>
      <c r="G109" s="113">
        <f>(Input!L106)/1000</f>
        <v>19.193999999999999</v>
      </c>
      <c r="H109" s="121">
        <f>Input!M106</f>
        <v>28.26</v>
      </c>
      <c r="I109" s="113">
        <f>(Input!E106)/1000</f>
        <v>6.5</v>
      </c>
      <c r="J109" s="113">
        <f>(Input!N106)/1000</f>
        <v>7.7709999999999999</v>
      </c>
      <c r="K109" s="121">
        <f>Input!O106</f>
        <v>11.88</v>
      </c>
      <c r="L109" s="113">
        <f>(Input!F106)/1000</f>
        <v>6.0380000000000003</v>
      </c>
      <c r="M109" s="113">
        <f>(Input!P106)/1000</f>
        <v>23.152999999999999</v>
      </c>
      <c r="N109" s="121">
        <f>Input!Q106</f>
        <v>26.17</v>
      </c>
      <c r="O109" s="113">
        <f>(Input!G106)/1000</f>
        <v>6.1440000000000001</v>
      </c>
      <c r="P109" s="113">
        <f>(Input!R106)/1000</f>
        <v>8.9139999999999997</v>
      </c>
      <c r="Q109" s="121">
        <f>Input!S106</f>
        <v>15.09</v>
      </c>
    </row>
    <row r="110" spans="1:17" x14ac:dyDescent="0.3">
      <c r="A110" s="298"/>
      <c r="B110" s="114" t="s">
        <v>24</v>
      </c>
      <c r="C110" s="113">
        <f>(Input!C107)/1000</f>
        <v>25.175999999999998</v>
      </c>
      <c r="D110" s="113">
        <f>(Input!J107)/1000</f>
        <v>63.289000000000001</v>
      </c>
      <c r="E110" s="121">
        <f>Input!K107</f>
        <v>12.95</v>
      </c>
      <c r="F110" s="113">
        <f>(Input!D107)/1000</f>
        <v>30.934999999999999</v>
      </c>
      <c r="G110" s="113">
        <f>(Input!L107)/1000</f>
        <v>79.700999999999993</v>
      </c>
      <c r="H110" s="121">
        <f>Input!M107</f>
        <v>17.36</v>
      </c>
      <c r="I110" s="113">
        <f>(Input!E107)/1000</f>
        <v>30.209</v>
      </c>
      <c r="J110" s="113">
        <f>(Input!N107)/1000</f>
        <v>39.305</v>
      </c>
      <c r="K110" s="121">
        <f>Input!O107</f>
        <v>12.62</v>
      </c>
      <c r="L110" s="113">
        <f>(Input!F107)/1000</f>
        <v>25.754000000000001</v>
      </c>
      <c r="M110" s="113">
        <f>(Input!P107)/1000</f>
        <v>104.645</v>
      </c>
      <c r="N110" s="121">
        <f>Input!Q107</f>
        <v>25.18</v>
      </c>
      <c r="O110" s="113">
        <f>(Input!G107)/1000</f>
        <v>25.173999999999999</v>
      </c>
      <c r="P110" s="113">
        <f>(Input!R107)/1000</f>
        <v>47.293999999999997</v>
      </c>
      <c r="Q110" s="121">
        <f>Input!S107</f>
        <v>15.05</v>
      </c>
    </row>
    <row r="111" spans="1:17" x14ac:dyDescent="0.3">
      <c r="A111" s="298"/>
      <c r="B111" s="114" t="s">
        <v>25</v>
      </c>
      <c r="C111" s="113">
        <f>(Input!C108)/1000</f>
        <v>41.813000000000002</v>
      </c>
      <c r="D111" s="113">
        <f>(Input!J108)/1000</f>
        <v>137.05199999999999</v>
      </c>
      <c r="E111" s="121">
        <f>Input!K108</f>
        <v>10.41</v>
      </c>
      <c r="F111" s="113">
        <f>(Input!D108)/1000</f>
        <v>57.448999999999998</v>
      </c>
      <c r="G111" s="113">
        <f>(Input!L108)/1000</f>
        <v>154.15</v>
      </c>
      <c r="H111" s="121">
        <f>Input!M108</f>
        <v>11.53</v>
      </c>
      <c r="I111" s="113">
        <f>(Input!E108)/1000</f>
        <v>55.628999999999998</v>
      </c>
      <c r="J111" s="113">
        <f>(Input!N108)/1000</f>
        <v>102.304</v>
      </c>
      <c r="K111" s="121">
        <f>Input!O108</f>
        <v>10.8</v>
      </c>
      <c r="L111" s="113">
        <f>(Input!F108)/1000</f>
        <v>44.468000000000004</v>
      </c>
      <c r="M111" s="113">
        <f>(Input!P108)/1000</f>
        <v>188.589</v>
      </c>
      <c r="N111" s="121">
        <f>Input!Q108</f>
        <v>20.059999999999999</v>
      </c>
      <c r="O111" s="113">
        <f>(Input!G108)/1000</f>
        <v>44.414999999999999</v>
      </c>
      <c r="P111" s="113">
        <f>(Input!R108)/1000</f>
        <v>103.187</v>
      </c>
      <c r="Q111" s="121">
        <f>Input!S108</f>
        <v>11.59</v>
      </c>
    </row>
    <row r="112" spans="1:17" x14ac:dyDescent="0.3">
      <c r="A112" s="298"/>
      <c r="B112" s="114" t="s">
        <v>26</v>
      </c>
      <c r="C112" s="113">
        <f>(Input!C109)/1000</f>
        <v>24.257999999999999</v>
      </c>
      <c r="D112" s="113">
        <f>(Input!J109)/1000</f>
        <v>85.55</v>
      </c>
      <c r="E112" s="121">
        <f>Input!K109</f>
        <v>9.5299999999999994</v>
      </c>
      <c r="F112" s="113">
        <f>(Input!D109)/1000</f>
        <v>34.948999999999998</v>
      </c>
      <c r="G112" s="113">
        <f>(Input!L109)/1000</f>
        <v>98.912999999999997</v>
      </c>
      <c r="H112" s="121">
        <f>Input!M109</f>
        <v>10.06</v>
      </c>
      <c r="I112" s="113">
        <f>(Input!E109)/1000</f>
        <v>33.061999999999998</v>
      </c>
      <c r="J112" s="113">
        <f>(Input!N109)/1000</f>
        <v>70.974000000000004</v>
      </c>
      <c r="K112" s="121">
        <f>Input!O109</f>
        <v>9.99</v>
      </c>
      <c r="L112" s="113">
        <f>(Input!F109)/1000</f>
        <v>25.7</v>
      </c>
      <c r="M112" s="113">
        <f>(Input!P109)/1000</f>
        <v>112.566</v>
      </c>
      <c r="N112" s="121">
        <f>Input!Q109</f>
        <v>14.7</v>
      </c>
      <c r="O112" s="113">
        <f>(Input!G109)/1000</f>
        <v>25.669</v>
      </c>
      <c r="P112" s="113">
        <f>(Input!R109)/1000</f>
        <v>70.558999999999997</v>
      </c>
      <c r="Q112" s="121">
        <f>Input!S109</f>
        <v>9.4600000000000009</v>
      </c>
    </row>
    <row r="113" spans="1:17" x14ac:dyDescent="0.3">
      <c r="A113" s="298"/>
      <c r="B113" s="114" t="s">
        <v>27</v>
      </c>
      <c r="C113" s="113">
        <f>(Input!C110)/1000</f>
        <v>12.768000000000001</v>
      </c>
      <c r="D113" s="113">
        <f>(Input!J110)/1000</f>
        <v>45.042000000000002</v>
      </c>
      <c r="E113" s="121">
        <f>Input!K110</f>
        <v>10.17</v>
      </c>
      <c r="F113" s="113">
        <f>(Input!D110)/1000</f>
        <v>18.852</v>
      </c>
      <c r="G113" s="113">
        <f>(Input!L110)/1000</f>
        <v>51.637999999999998</v>
      </c>
      <c r="H113" s="121">
        <f>Input!M110</f>
        <v>10.85</v>
      </c>
      <c r="I113" s="113">
        <f>(Input!E110)/1000</f>
        <v>17.762</v>
      </c>
      <c r="J113" s="113">
        <f>(Input!N110)/1000</f>
        <v>39.75</v>
      </c>
      <c r="K113" s="121">
        <f>Input!O110</f>
        <v>10.49</v>
      </c>
      <c r="L113" s="113">
        <f>(Input!F110)/1000</f>
        <v>13.489000000000001</v>
      </c>
      <c r="M113" s="113">
        <f>(Input!P110)/1000</f>
        <v>58.134</v>
      </c>
      <c r="N113" s="121">
        <f>Input!Q110</f>
        <v>12.53</v>
      </c>
      <c r="O113" s="113">
        <f>(Input!G110)/1000</f>
        <v>13.42</v>
      </c>
      <c r="P113" s="113">
        <f>(Input!R110)/1000</f>
        <v>40.411999999999999</v>
      </c>
      <c r="Q113" s="121">
        <f>Input!S110</f>
        <v>10.029999999999999</v>
      </c>
    </row>
    <row r="114" spans="1:17" x14ac:dyDescent="0.3">
      <c r="A114" s="298"/>
      <c r="B114" s="115" t="s">
        <v>28</v>
      </c>
      <c r="C114" s="113">
        <f>(Input!C111)/1000</f>
        <v>14.15</v>
      </c>
      <c r="D114" s="113">
        <f>(Input!J111)/1000</f>
        <v>66.367999999999995</v>
      </c>
      <c r="E114" s="121">
        <f>Input!K111</f>
        <v>14.42</v>
      </c>
      <c r="F114" s="113">
        <f>(Input!D111)/1000</f>
        <v>23.213999999999999</v>
      </c>
      <c r="G114" s="113">
        <f>(Input!L111)/1000</f>
        <v>77.081000000000003</v>
      </c>
      <c r="H114" s="121">
        <f>Input!M111</f>
        <v>13.69</v>
      </c>
      <c r="I114" s="113">
        <f>(Input!E111)/1000</f>
        <v>23.131</v>
      </c>
      <c r="J114" s="113">
        <f>(Input!N111)/1000</f>
        <v>61.33</v>
      </c>
      <c r="K114" s="121">
        <f>Input!O111</f>
        <v>15.56</v>
      </c>
      <c r="L114" s="113">
        <f>(Input!F111)/1000</f>
        <v>20.013000000000002</v>
      </c>
      <c r="M114" s="113">
        <f>(Input!P111)/1000</f>
        <v>76.632000000000005</v>
      </c>
      <c r="N114" s="121">
        <f>Input!Q111</f>
        <v>15.64</v>
      </c>
      <c r="O114" s="113">
        <f>(Input!G111)/1000</f>
        <v>20.718</v>
      </c>
      <c r="P114" s="113">
        <f>(Input!R111)/1000</f>
        <v>69.150999999999996</v>
      </c>
      <c r="Q114" s="121">
        <f>Input!S111</f>
        <v>13.96</v>
      </c>
    </row>
    <row r="115" spans="1:17" x14ac:dyDescent="0.3">
      <c r="A115" s="298"/>
      <c r="B115" s="5" t="s">
        <v>0</v>
      </c>
      <c r="C115" s="26">
        <f>(Input!C112)/1000</f>
        <v>145.65700000000001</v>
      </c>
      <c r="D115" s="26">
        <f>(Input!J112)/1000</f>
        <v>436.90100000000001</v>
      </c>
      <c r="E115" s="122">
        <f>Input!K112</f>
        <v>9.26</v>
      </c>
      <c r="F115" s="26">
        <f>(Input!D112)/1000</f>
        <v>190.13</v>
      </c>
      <c r="G115" s="26">
        <f>(Input!L112)/1000</f>
        <v>524.42999999999995</v>
      </c>
      <c r="H115" s="122">
        <f>Input!M112</f>
        <v>10.039999999999999</v>
      </c>
      <c r="I115" s="26">
        <f>(Input!E112)/1000</f>
        <v>181.70599999999999</v>
      </c>
      <c r="J115" s="26">
        <f>(Input!N112)/1000</f>
        <v>348.03300000000002</v>
      </c>
      <c r="K115" s="122">
        <f>Input!O112</f>
        <v>9.34</v>
      </c>
      <c r="L115" s="26">
        <f>(Input!F112)/1000</f>
        <v>153.71899999999999</v>
      </c>
      <c r="M115" s="26">
        <f>(Input!P112)/1000</f>
        <v>610.59699999999998</v>
      </c>
      <c r="N115" s="122">
        <f>Input!Q112</f>
        <v>16.940000000000001</v>
      </c>
      <c r="O115" s="26">
        <f>(Input!G112)/1000</f>
        <v>156.381</v>
      </c>
      <c r="P115" s="26">
        <f>(Input!R112)/1000</f>
        <v>358.55599999999998</v>
      </c>
      <c r="Q115" s="122">
        <f>Input!S112</f>
        <v>9.69</v>
      </c>
    </row>
    <row r="116" spans="1:17" x14ac:dyDescent="0.3">
      <c r="A116" s="298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1:17" x14ac:dyDescent="0.3">
      <c r="A117" s="298"/>
      <c r="B117" s="99" t="s">
        <v>16</v>
      </c>
      <c r="C117" s="55" t="str">
        <f>$C$5</f>
        <v xml:space="preserve">                          2022-26</v>
      </c>
      <c r="D117" s="56"/>
      <c r="E117" s="57"/>
      <c r="F117" s="55" t="str">
        <f>$F$5</f>
        <v xml:space="preserve">                         2027-31</v>
      </c>
      <c r="G117" s="56"/>
      <c r="H117" s="57"/>
      <c r="I117" s="55" t="str">
        <f>$I$5</f>
        <v xml:space="preserve">                         2032–36</v>
      </c>
      <c r="J117" s="56"/>
      <c r="K117" s="57"/>
      <c r="L117" s="55" t="str">
        <f>$L$5</f>
        <v xml:space="preserve">                         2037–41</v>
      </c>
      <c r="M117" s="56"/>
      <c r="N117" s="57"/>
      <c r="O117" s="55" t="str">
        <f>$O$5</f>
        <v xml:space="preserve">                         2042–46</v>
      </c>
      <c r="P117" s="56"/>
      <c r="Q117" s="56"/>
    </row>
    <row r="118" spans="1:17" x14ac:dyDescent="0.3">
      <c r="A118" s="298"/>
      <c r="B118" s="99" t="s">
        <v>17</v>
      </c>
      <c r="C118" s="58" t="s">
        <v>18</v>
      </c>
      <c r="D118" s="62" t="s">
        <v>105</v>
      </c>
      <c r="E118" s="63"/>
      <c r="F118" s="58" t="s">
        <v>18</v>
      </c>
      <c r="G118" s="62" t="s">
        <v>105</v>
      </c>
      <c r="H118" s="63"/>
      <c r="I118" s="58" t="s">
        <v>18</v>
      </c>
      <c r="J118" s="62" t="s">
        <v>105</v>
      </c>
      <c r="K118" s="63"/>
      <c r="L118" s="58" t="s">
        <v>18</v>
      </c>
      <c r="M118" s="62" t="s">
        <v>105</v>
      </c>
      <c r="N118" s="63"/>
      <c r="O118" s="58" t="s">
        <v>18</v>
      </c>
      <c r="P118" s="62" t="s">
        <v>105</v>
      </c>
      <c r="Q118" s="63"/>
    </row>
    <row r="119" spans="1:17" x14ac:dyDescent="0.3">
      <c r="A119" s="298"/>
      <c r="B119" s="100" t="s">
        <v>19</v>
      </c>
      <c r="C119" s="59" t="s">
        <v>20</v>
      </c>
      <c r="D119" s="59" t="s">
        <v>20</v>
      </c>
      <c r="E119" s="60" t="s">
        <v>3</v>
      </c>
      <c r="F119" s="59" t="s">
        <v>20</v>
      </c>
      <c r="G119" s="59" t="s">
        <v>20</v>
      </c>
      <c r="H119" s="60" t="s">
        <v>3</v>
      </c>
      <c r="I119" s="59" t="s">
        <v>20</v>
      </c>
      <c r="J119" s="59" t="s">
        <v>20</v>
      </c>
      <c r="K119" s="60" t="s">
        <v>3</v>
      </c>
      <c r="L119" s="59" t="s">
        <v>20</v>
      </c>
      <c r="M119" s="59" t="s">
        <v>20</v>
      </c>
      <c r="N119" s="60" t="s">
        <v>3</v>
      </c>
      <c r="O119" s="59" t="s">
        <v>20</v>
      </c>
      <c r="P119" s="59" t="s">
        <v>20</v>
      </c>
      <c r="Q119" s="61" t="s">
        <v>3</v>
      </c>
    </row>
    <row r="120" spans="1:17" x14ac:dyDescent="0.3">
      <c r="A120" s="298"/>
      <c r="B120" s="84" t="s">
        <v>37</v>
      </c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</row>
    <row r="121" spans="1:17" x14ac:dyDescent="0.3">
      <c r="A121" s="298"/>
      <c r="B121" s="112" t="s">
        <v>21</v>
      </c>
      <c r="C121" s="113">
        <f>(Input!C116)/1000</f>
        <v>7.52</v>
      </c>
      <c r="D121" s="113">
        <f>(Input!J116)/1000</f>
        <v>11.426</v>
      </c>
      <c r="E121" s="121">
        <f>Input!K116</f>
        <v>36.020000000000003</v>
      </c>
      <c r="F121" s="113">
        <f>(Input!D116)/1000</f>
        <v>6.9050000000000002</v>
      </c>
      <c r="G121" s="113">
        <f>(Input!L116)/1000</f>
        <v>5.7610000000000001</v>
      </c>
      <c r="H121" s="121">
        <f>Input!M116</f>
        <v>19.97</v>
      </c>
      <c r="I121" s="113">
        <f>(Input!E116)/1000</f>
        <v>5.9790000000000001</v>
      </c>
      <c r="J121" s="113">
        <f>(Input!N116)/1000</f>
        <v>6.7610000000000001</v>
      </c>
      <c r="K121" s="121">
        <f>Input!O116</f>
        <v>23.22</v>
      </c>
      <c r="L121" s="113">
        <f>(Input!F116)/1000</f>
        <v>4.4909999999999997</v>
      </c>
      <c r="M121" s="113">
        <f>(Input!P116)/1000</f>
        <v>5.5110000000000001</v>
      </c>
      <c r="N121" s="121">
        <f>Input!Q116</f>
        <v>20.97</v>
      </c>
      <c r="O121" s="113">
        <f>(Input!G116)/1000</f>
        <v>7.0990000000000002</v>
      </c>
      <c r="P121" s="113">
        <f>(Input!R116)/1000</f>
        <v>7.8090000000000002</v>
      </c>
      <c r="Q121" s="121">
        <f>Input!S116</f>
        <v>17.21</v>
      </c>
    </row>
    <row r="122" spans="1:17" x14ac:dyDescent="0.3">
      <c r="A122" s="298"/>
      <c r="B122" s="114" t="s">
        <v>22</v>
      </c>
      <c r="C122" s="113">
        <f>(Input!C117)/1000</f>
        <v>3.4740000000000002</v>
      </c>
      <c r="D122" s="113">
        <f>(Input!J117)/1000</f>
        <v>7.258</v>
      </c>
      <c r="E122" s="121">
        <f>Input!K117</f>
        <v>37.729999999999997</v>
      </c>
      <c r="F122" s="113">
        <f>(Input!D117)/1000</f>
        <v>3.5169999999999999</v>
      </c>
      <c r="G122" s="113">
        <f>(Input!L117)/1000</f>
        <v>2.7890000000000001</v>
      </c>
      <c r="H122" s="121">
        <f>Input!M117</f>
        <v>19.64</v>
      </c>
      <c r="I122" s="113">
        <f>(Input!E117)/1000</f>
        <v>2.875</v>
      </c>
      <c r="J122" s="113">
        <f>(Input!N117)/1000</f>
        <v>3.0979999999999999</v>
      </c>
      <c r="K122" s="121">
        <f>Input!O117</f>
        <v>22.78</v>
      </c>
      <c r="L122" s="113">
        <f>(Input!F117)/1000</f>
        <v>2.0950000000000002</v>
      </c>
      <c r="M122" s="113">
        <f>(Input!P117)/1000</f>
        <v>2.0179999999999998</v>
      </c>
      <c r="N122" s="121">
        <f>Input!Q117</f>
        <v>22.06</v>
      </c>
      <c r="O122" s="113">
        <f>(Input!G117)/1000</f>
        <v>1.986</v>
      </c>
      <c r="P122" s="113">
        <f>(Input!R117)/1000</f>
        <v>3.3839999999999999</v>
      </c>
      <c r="Q122" s="121">
        <f>Input!S117</f>
        <v>22.06</v>
      </c>
    </row>
    <row r="123" spans="1:17" x14ac:dyDescent="0.3">
      <c r="A123" s="298"/>
      <c r="B123" s="114" t="s">
        <v>23</v>
      </c>
      <c r="C123" s="113">
        <f>(Input!C118)/1000</f>
        <v>4.1210000000000004</v>
      </c>
      <c r="D123" s="113">
        <f>(Input!J118)/1000</f>
        <v>10.067</v>
      </c>
      <c r="E123" s="121">
        <f>Input!K118</f>
        <v>39.43</v>
      </c>
      <c r="F123" s="113">
        <f>(Input!D118)/1000</f>
        <v>4.1970000000000001</v>
      </c>
      <c r="G123" s="113">
        <f>(Input!L118)/1000</f>
        <v>3.6059999999999999</v>
      </c>
      <c r="H123" s="121">
        <f>Input!M118</f>
        <v>20.190000000000001</v>
      </c>
      <c r="I123" s="113">
        <f>(Input!E118)/1000</f>
        <v>3.4249999999999998</v>
      </c>
      <c r="J123" s="113">
        <f>(Input!N118)/1000</f>
        <v>4.8070000000000004</v>
      </c>
      <c r="K123" s="121">
        <f>Input!O118</f>
        <v>27.34</v>
      </c>
      <c r="L123" s="113">
        <f>(Input!F118)/1000</f>
        <v>2.5779999999999998</v>
      </c>
      <c r="M123" s="113">
        <f>(Input!P118)/1000</f>
        <v>2.9910000000000001</v>
      </c>
      <c r="N123" s="121">
        <f>Input!Q118</f>
        <v>24.32</v>
      </c>
      <c r="O123" s="113">
        <f>(Input!G118)/1000</f>
        <v>2.0219999999999998</v>
      </c>
      <c r="P123" s="113">
        <f>(Input!R118)/1000</f>
        <v>4.2850000000000001</v>
      </c>
      <c r="Q123" s="121">
        <f>Input!S118</f>
        <v>22.47</v>
      </c>
    </row>
    <row r="124" spans="1:17" x14ac:dyDescent="0.3">
      <c r="A124" s="298"/>
      <c r="B124" s="114" t="s">
        <v>24</v>
      </c>
      <c r="C124" s="113">
        <f>(Input!C119)/1000</f>
        <v>16.152000000000001</v>
      </c>
      <c r="D124" s="113">
        <f>(Input!J119)/1000</f>
        <v>57.003999999999998</v>
      </c>
      <c r="E124" s="121">
        <f>Input!K119</f>
        <v>37.25</v>
      </c>
      <c r="F124" s="113">
        <f>(Input!D119)/1000</f>
        <v>16.963000000000001</v>
      </c>
      <c r="G124" s="113">
        <f>(Input!L119)/1000</f>
        <v>22.658000000000001</v>
      </c>
      <c r="H124" s="121">
        <f>Input!M119</f>
        <v>20.22</v>
      </c>
      <c r="I124" s="113">
        <f>(Input!E119)/1000</f>
        <v>13.781000000000001</v>
      </c>
      <c r="J124" s="113">
        <f>(Input!N119)/1000</f>
        <v>26.753</v>
      </c>
      <c r="K124" s="121">
        <f>Input!O119</f>
        <v>23.91</v>
      </c>
      <c r="L124" s="113">
        <f>(Input!F119)/1000</f>
        <v>10.609</v>
      </c>
      <c r="M124" s="113">
        <f>(Input!P119)/1000</f>
        <v>17.765999999999998</v>
      </c>
      <c r="N124" s="121">
        <f>Input!Q119</f>
        <v>22.67</v>
      </c>
      <c r="O124" s="113">
        <f>(Input!G119)/1000</f>
        <v>8.3230000000000004</v>
      </c>
      <c r="P124" s="113">
        <f>(Input!R119)/1000</f>
        <v>24.332000000000001</v>
      </c>
      <c r="Q124" s="121">
        <f>Input!S119</f>
        <v>20.77</v>
      </c>
    </row>
    <row r="125" spans="1:17" x14ac:dyDescent="0.3">
      <c r="A125" s="298"/>
      <c r="B125" s="114" t="s">
        <v>25</v>
      </c>
      <c r="C125" s="113">
        <f>(Input!C120)/1000</f>
        <v>25.373999999999999</v>
      </c>
      <c r="D125" s="113">
        <f>(Input!J120)/1000</f>
        <v>104.581</v>
      </c>
      <c r="E125" s="121">
        <f>Input!K120</f>
        <v>20.43</v>
      </c>
      <c r="F125" s="113">
        <f>(Input!D120)/1000</f>
        <v>29.34</v>
      </c>
      <c r="G125" s="113">
        <f>(Input!L120)/1000</f>
        <v>64.564999999999998</v>
      </c>
      <c r="H125" s="121">
        <f>Input!M120</f>
        <v>16.510000000000002</v>
      </c>
      <c r="I125" s="113">
        <f>(Input!E120)/1000</f>
        <v>22.968</v>
      </c>
      <c r="J125" s="113">
        <f>(Input!N120)/1000</f>
        <v>76.825000000000003</v>
      </c>
      <c r="K125" s="121">
        <f>Input!O120</f>
        <v>23.82</v>
      </c>
      <c r="L125" s="113">
        <f>(Input!F120)/1000</f>
        <v>18.081</v>
      </c>
      <c r="M125" s="113">
        <f>(Input!P120)/1000</f>
        <v>58.122</v>
      </c>
      <c r="N125" s="121">
        <f>Input!Q120</f>
        <v>21.42</v>
      </c>
      <c r="O125" s="113">
        <f>(Input!G120)/1000</f>
        <v>17.245999999999999</v>
      </c>
      <c r="P125" s="113">
        <f>(Input!R120)/1000</f>
        <v>65.501000000000005</v>
      </c>
      <c r="Q125" s="121">
        <f>Input!S120</f>
        <v>18.7</v>
      </c>
    </row>
    <row r="126" spans="1:17" x14ac:dyDescent="0.3">
      <c r="A126" s="298"/>
      <c r="B126" s="114" t="s">
        <v>26</v>
      </c>
      <c r="C126" s="113">
        <f>(Input!C121)/1000</f>
        <v>12.331</v>
      </c>
      <c r="D126" s="113">
        <f>(Input!J121)/1000</f>
        <v>57.045999999999999</v>
      </c>
      <c r="E126" s="121">
        <f>Input!K121</f>
        <v>18.43</v>
      </c>
      <c r="F126" s="113">
        <f>(Input!D121)/1000</f>
        <v>16.14</v>
      </c>
      <c r="G126" s="113">
        <f>(Input!L121)/1000</f>
        <v>48.783000000000001</v>
      </c>
      <c r="H126" s="121">
        <f>Input!M121</f>
        <v>15.34</v>
      </c>
      <c r="I126" s="113">
        <f>(Input!E121)/1000</f>
        <v>13.071</v>
      </c>
      <c r="J126" s="113">
        <f>(Input!N121)/1000</f>
        <v>57.796999999999997</v>
      </c>
      <c r="K126" s="121">
        <f>Input!O121</f>
        <v>25.81</v>
      </c>
      <c r="L126" s="113">
        <f>(Input!F121)/1000</f>
        <v>10.721</v>
      </c>
      <c r="M126" s="113">
        <f>(Input!P121)/1000</f>
        <v>48.098999999999997</v>
      </c>
      <c r="N126" s="121">
        <f>Input!Q121</f>
        <v>21.8</v>
      </c>
      <c r="O126" s="113">
        <f>(Input!G121)/1000</f>
        <v>11.398</v>
      </c>
      <c r="P126" s="113">
        <f>(Input!R121)/1000</f>
        <v>50.095999999999997</v>
      </c>
      <c r="Q126" s="121">
        <f>Input!S121</f>
        <v>18.37</v>
      </c>
    </row>
    <row r="127" spans="1:17" x14ac:dyDescent="0.3">
      <c r="A127" s="298"/>
      <c r="B127" s="114" t="s">
        <v>27</v>
      </c>
      <c r="C127" s="113">
        <f>(Input!C122)/1000</f>
        <v>5.7309999999999999</v>
      </c>
      <c r="D127" s="113">
        <f>(Input!J122)/1000</f>
        <v>28.638999999999999</v>
      </c>
      <c r="E127" s="121">
        <f>Input!K122</f>
        <v>21.92</v>
      </c>
      <c r="F127" s="113">
        <f>(Input!D122)/1000</f>
        <v>8.0090000000000003</v>
      </c>
      <c r="G127" s="113">
        <f>(Input!L122)/1000</f>
        <v>27.263999999999999</v>
      </c>
      <c r="H127" s="121">
        <f>Input!M122</f>
        <v>15.66</v>
      </c>
      <c r="I127" s="113">
        <f>(Input!E122)/1000</f>
        <v>6.9210000000000003</v>
      </c>
      <c r="J127" s="113">
        <f>(Input!N122)/1000</f>
        <v>33.807000000000002</v>
      </c>
      <c r="K127" s="121">
        <f>Input!O122</f>
        <v>27.53</v>
      </c>
      <c r="L127" s="113">
        <f>(Input!F122)/1000</f>
        <v>5.9050000000000002</v>
      </c>
      <c r="M127" s="113">
        <f>(Input!P122)/1000</f>
        <v>28.925999999999998</v>
      </c>
      <c r="N127" s="121">
        <f>Input!Q122</f>
        <v>22.69</v>
      </c>
      <c r="O127" s="113">
        <f>(Input!G122)/1000</f>
        <v>6.4020000000000001</v>
      </c>
      <c r="P127" s="113">
        <f>(Input!R122)/1000</f>
        <v>30.475999999999999</v>
      </c>
      <c r="Q127" s="121">
        <f>Input!S122</f>
        <v>19.02</v>
      </c>
    </row>
    <row r="128" spans="1:17" x14ac:dyDescent="0.3">
      <c r="A128" s="298"/>
      <c r="B128" s="115" t="s">
        <v>28</v>
      </c>
      <c r="C128" s="113">
        <f>(Input!C123)/1000</f>
        <v>5.4660000000000002</v>
      </c>
      <c r="D128" s="113">
        <f>(Input!J123)/1000</f>
        <v>51.692</v>
      </c>
      <c r="E128" s="121">
        <f>Input!K123</f>
        <v>26.4</v>
      </c>
      <c r="F128" s="113">
        <f>(Input!D123)/1000</f>
        <v>8.6679999999999993</v>
      </c>
      <c r="G128" s="113">
        <f>(Input!L123)/1000</f>
        <v>58.527999999999999</v>
      </c>
      <c r="H128" s="121">
        <f>Input!M123</f>
        <v>25.17</v>
      </c>
      <c r="I128" s="113">
        <f>(Input!E123)/1000</f>
        <v>8.2360000000000007</v>
      </c>
      <c r="J128" s="113">
        <f>(Input!N123)/1000</f>
        <v>43.433999999999997</v>
      </c>
      <c r="K128" s="121">
        <f>Input!O123</f>
        <v>23.28</v>
      </c>
      <c r="L128" s="113">
        <f>(Input!F123)/1000</f>
        <v>7.7649999999999997</v>
      </c>
      <c r="M128" s="113">
        <f>(Input!P123)/1000</f>
        <v>42.819000000000003</v>
      </c>
      <c r="N128" s="121">
        <f>Input!Q123</f>
        <v>20.6</v>
      </c>
      <c r="O128" s="113">
        <f>(Input!G123)/1000</f>
        <v>9.85</v>
      </c>
      <c r="P128" s="113">
        <f>(Input!R123)/1000</f>
        <v>44.463999999999999</v>
      </c>
      <c r="Q128" s="121">
        <f>Input!S123</f>
        <v>18.55</v>
      </c>
    </row>
    <row r="129" spans="1:17" x14ac:dyDescent="0.3">
      <c r="A129" s="298"/>
      <c r="B129" s="5" t="s">
        <v>0</v>
      </c>
      <c r="C129" s="26">
        <f>(Input!C124)/1000</f>
        <v>80.17</v>
      </c>
      <c r="D129" s="26">
        <f>(Input!J124)/1000</f>
        <v>327.71199999999999</v>
      </c>
      <c r="E129" s="122">
        <f>Input!K124</f>
        <v>19.7</v>
      </c>
      <c r="F129" s="26">
        <f>(Input!D124)/1000</f>
        <v>93.739000000000004</v>
      </c>
      <c r="G129" s="26">
        <f>(Input!L124)/1000</f>
        <v>233.952</v>
      </c>
      <c r="H129" s="122">
        <f>Input!M124</f>
        <v>15.64</v>
      </c>
      <c r="I129" s="26">
        <f>(Input!E124)/1000</f>
        <v>77.254999999999995</v>
      </c>
      <c r="J129" s="26">
        <f>(Input!N124)/1000</f>
        <v>253.28200000000001</v>
      </c>
      <c r="K129" s="122">
        <f>Input!O124</f>
        <v>22.98</v>
      </c>
      <c r="L129" s="26">
        <f>(Input!F124)/1000</f>
        <v>62.244999999999997</v>
      </c>
      <c r="M129" s="26">
        <f>(Input!P124)/1000</f>
        <v>206.25200000000001</v>
      </c>
      <c r="N129" s="122">
        <f>Input!Q124</f>
        <v>19.98</v>
      </c>
      <c r="O129" s="26">
        <f>(Input!G124)/1000</f>
        <v>64.325999999999993</v>
      </c>
      <c r="P129" s="26">
        <f>(Input!R124)/1000</f>
        <v>230.346</v>
      </c>
      <c r="Q129" s="122">
        <f>Input!S124</f>
        <v>16.2</v>
      </c>
    </row>
    <row r="130" spans="1:17" x14ac:dyDescent="0.3">
      <c r="A130" s="298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1:17" x14ac:dyDescent="0.3">
      <c r="A131" s="298"/>
      <c r="B131" s="99" t="s">
        <v>16</v>
      </c>
      <c r="C131" s="55" t="str">
        <f>$C$5</f>
        <v xml:space="preserve">                          2022-26</v>
      </c>
      <c r="D131" s="56"/>
      <c r="E131" s="57"/>
      <c r="F131" s="55" t="str">
        <f>$F$5</f>
        <v xml:space="preserve">                         2027-31</v>
      </c>
      <c r="G131" s="56"/>
      <c r="H131" s="57"/>
      <c r="I131" s="55" t="str">
        <f>$I$5</f>
        <v xml:space="preserve">                         2032–36</v>
      </c>
      <c r="J131" s="56"/>
      <c r="K131" s="57"/>
      <c r="L131" s="55" t="str">
        <f>$L$5</f>
        <v xml:space="preserve">                         2037–41</v>
      </c>
      <c r="M131" s="56"/>
      <c r="N131" s="57"/>
      <c r="O131" s="55" t="str">
        <f>$O$5</f>
        <v xml:space="preserve">                         2042–46</v>
      </c>
      <c r="P131" s="56"/>
      <c r="Q131" s="56"/>
    </row>
    <row r="132" spans="1:17" x14ac:dyDescent="0.3">
      <c r="A132" s="298"/>
      <c r="B132" s="99" t="s">
        <v>17</v>
      </c>
      <c r="C132" s="58" t="s">
        <v>29</v>
      </c>
      <c r="D132" s="62" t="s">
        <v>105</v>
      </c>
      <c r="E132" s="63"/>
      <c r="F132" s="58" t="s">
        <v>29</v>
      </c>
      <c r="G132" s="62" t="s">
        <v>105</v>
      </c>
      <c r="H132" s="63"/>
      <c r="I132" s="58" t="s">
        <v>29</v>
      </c>
      <c r="J132" s="62" t="s">
        <v>105</v>
      </c>
      <c r="K132" s="63"/>
      <c r="L132" s="58" t="s">
        <v>29</v>
      </c>
      <c r="M132" s="62" t="s">
        <v>105</v>
      </c>
      <c r="N132" s="63"/>
      <c r="O132" s="58" t="s">
        <v>29</v>
      </c>
      <c r="P132" s="62" t="s">
        <v>105</v>
      </c>
      <c r="Q132" s="63"/>
    </row>
    <row r="133" spans="1:17" x14ac:dyDescent="0.3">
      <c r="A133" s="298"/>
      <c r="B133" s="100" t="s">
        <v>19</v>
      </c>
      <c r="C133" s="59" t="s">
        <v>20</v>
      </c>
      <c r="D133" s="59" t="s">
        <v>20</v>
      </c>
      <c r="E133" s="60" t="s">
        <v>3</v>
      </c>
      <c r="F133" s="59" t="s">
        <v>20</v>
      </c>
      <c r="G133" s="59" t="s">
        <v>20</v>
      </c>
      <c r="H133" s="60" t="s">
        <v>3</v>
      </c>
      <c r="I133" s="59" t="s">
        <v>20</v>
      </c>
      <c r="J133" s="59" t="s">
        <v>20</v>
      </c>
      <c r="K133" s="60" t="s">
        <v>3</v>
      </c>
      <c r="L133" s="59" t="s">
        <v>20</v>
      </c>
      <c r="M133" s="59" t="s">
        <v>20</v>
      </c>
      <c r="N133" s="60" t="s">
        <v>3</v>
      </c>
      <c r="O133" s="59" t="s">
        <v>20</v>
      </c>
      <c r="P133" s="59" t="s">
        <v>20</v>
      </c>
      <c r="Q133" s="61" t="s">
        <v>3</v>
      </c>
    </row>
    <row r="134" spans="1:17" x14ac:dyDescent="0.3">
      <c r="A134" s="298"/>
      <c r="B134" s="300" t="s">
        <v>5</v>
      </c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</row>
    <row r="135" spans="1:17" x14ac:dyDescent="0.3">
      <c r="A135" s="298"/>
      <c r="B135" s="112" t="s">
        <v>21</v>
      </c>
      <c r="C135" s="113">
        <f>(Input!C140)/1000</f>
        <v>668</v>
      </c>
      <c r="D135" s="113">
        <f>(Input!J140)/1000</f>
        <v>332.416</v>
      </c>
      <c r="E135" s="121">
        <f>Input!K140</f>
        <v>9.0808277981713346</v>
      </c>
      <c r="F135" s="113">
        <f>(Input!D140)/1000</f>
        <v>541.41700000000003</v>
      </c>
      <c r="G135" s="113">
        <f>(Input!L140)/1000</f>
        <v>411.16500000000002</v>
      </c>
      <c r="H135" s="121">
        <f>Input!M140</f>
        <v>8.8002641294772577</v>
      </c>
      <c r="I135" s="113">
        <f>(Input!E140)/1000</f>
        <v>437.166</v>
      </c>
      <c r="J135" s="113">
        <f>(Input!N140)/1000</f>
        <v>583.22900000000004</v>
      </c>
      <c r="K135" s="121">
        <f>Input!O140</f>
        <v>7.2907381935046418</v>
      </c>
      <c r="L135" s="113">
        <f>(Input!F140)/1000</f>
        <v>365.23</v>
      </c>
      <c r="M135" s="113">
        <f>(Input!P140)/1000</f>
        <v>656.22799999999995</v>
      </c>
      <c r="N135" s="121">
        <f>Input!Q140</f>
        <v>6.9626921160558322</v>
      </c>
      <c r="O135" s="113">
        <f>(Input!G140)/1000</f>
        <v>453.50700000000001</v>
      </c>
      <c r="P135" s="113">
        <f>(Input!R140)/1000</f>
        <v>611.30899999999997</v>
      </c>
      <c r="Q135" s="121">
        <f>Input!S140</f>
        <v>7.500524370969714</v>
      </c>
    </row>
    <row r="136" spans="1:17" x14ac:dyDescent="0.3">
      <c r="A136" s="298"/>
      <c r="B136" s="114" t="s">
        <v>22</v>
      </c>
      <c r="C136" s="113">
        <f>(Input!C141)/1000</f>
        <v>322.66000000000003</v>
      </c>
      <c r="D136" s="113">
        <f>(Input!J141)/1000</f>
        <v>197.06</v>
      </c>
      <c r="E136" s="121">
        <f>Input!K141</f>
        <v>9.6034477100179405</v>
      </c>
      <c r="F136" s="113">
        <f>(Input!D141)/1000</f>
        <v>285.488</v>
      </c>
      <c r="G136" s="113">
        <f>(Input!L141)/1000</f>
        <v>241.63300000000001</v>
      </c>
      <c r="H136" s="121">
        <f>Input!M141</f>
        <v>9.5380263842909159</v>
      </c>
      <c r="I136" s="113">
        <f>(Input!E141)/1000</f>
        <v>238.91499999999999</v>
      </c>
      <c r="J136" s="113">
        <f>(Input!N141)/1000</f>
        <v>353.10300000000001</v>
      </c>
      <c r="K136" s="121">
        <f>Input!O141</f>
        <v>7.915890859814005</v>
      </c>
      <c r="L136" s="113">
        <f>(Input!F141)/1000</f>
        <v>192.98599999999999</v>
      </c>
      <c r="M136" s="113">
        <f>(Input!P141)/1000</f>
        <v>382.798</v>
      </c>
      <c r="N136" s="121">
        <f>Input!Q141</f>
        <v>7.4903492610758731</v>
      </c>
      <c r="O136" s="113">
        <f>(Input!G141)/1000</f>
        <v>198.35400000000001</v>
      </c>
      <c r="P136" s="113">
        <f>(Input!R141)/1000</f>
        <v>352.529</v>
      </c>
      <c r="Q136" s="121">
        <f>Input!S141</f>
        <v>7.4339975834090719</v>
      </c>
    </row>
    <row r="137" spans="1:17" x14ac:dyDescent="0.3">
      <c r="A137" s="298"/>
      <c r="B137" s="114" t="s">
        <v>23</v>
      </c>
      <c r="C137" s="113">
        <f>(Input!C142)/1000</f>
        <v>355.07100000000003</v>
      </c>
      <c r="D137" s="113">
        <f>(Input!J142)/1000</f>
        <v>271.30900000000003</v>
      </c>
      <c r="E137" s="121">
        <f>Input!K142</f>
        <v>9.5666222599335988</v>
      </c>
      <c r="F137" s="113">
        <f>(Input!D142)/1000</f>
        <v>327.82799999999997</v>
      </c>
      <c r="G137" s="113">
        <f>(Input!L142)/1000</f>
        <v>336.452</v>
      </c>
      <c r="H137" s="121">
        <f>Input!M142</f>
        <v>9.6431429092983638</v>
      </c>
      <c r="I137" s="113">
        <f>(Input!E142)/1000</f>
        <v>285.84300000000002</v>
      </c>
      <c r="J137" s="113">
        <f>(Input!N142)/1000</f>
        <v>479.69</v>
      </c>
      <c r="K137" s="121">
        <f>Input!O142</f>
        <v>7.9097197708576186</v>
      </c>
      <c r="L137" s="113">
        <f>(Input!F142)/1000</f>
        <v>232.29400000000001</v>
      </c>
      <c r="M137" s="113">
        <f>(Input!P142)/1000</f>
        <v>511.65600000000001</v>
      </c>
      <c r="N137" s="121">
        <f>Input!Q142</f>
        <v>7.4862513040650587</v>
      </c>
      <c r="O137" s="113">
        <f>(Input!G142)/1000</f>
        <v>222.995</v>
      </c>
      <c r="P137" s="113">
        <f>(Input!R142)/1000</f>
        <v>451.26900000000001</v>
      </c>
      <c r="Q137" s="121">
        <f>Input!S142</f>
        <v>7.4125400563960673</v>
      </c>
    </row>
    <row r="138" spans="1:17" x14ac:dyDescent="0.3">
      <c r="A138" s="298"/>
      <c r="B138" s="114" t="s">
        <v>24</v>
      </c>
      <c r="C138" s="113">
        <f>(Input!C143)/1000</f>
        <v>1078.6559999999999</v>
      </c>
      <c r="D138" s="113">
        <f>(Input!J143)/1000</f>
        <v>1221.1579999999999</v>
      </c>
      <c r="E138" s="121">
        <f>Input!K143</f>
        <v>9.2282310909396799</v>
      </c>
      <c r="F138" s="113">
        <f>(Input!D143)/1000</f>
        <v>1050.404</v>
      </c>
      <c r="G138" s="113">
        <f>(Input!L143)/1000</f>
        <v>1490.508</v>
      </c>
      <c r="H138" s="121">
        <f>Input!M143</f>
        <v>9.0003092968672078</v>
      </c>
      <c r="I138" s="113">
        <f>(Input!E143)/1000</f>
        <v>975.21699999999998</v>
      </c>
      <c r="J138" s="113">
        <f>(Input!N143)/1000</f>
        <v>2024.2329999999999</v>
      </c>
      <c r="K138" s="121">
        <f>Input!O143</f>
        <v>7.6975776468689707</v>
      </c>
      <c r="L138" s="113">
        <f>(Input!F143)/1000</f>
        <v>810.78399999999999</v>
      </c>
      <c r="M138" s="113">
        <f>(Input!P143)/1000</f>
        <v>2135.2890000000002</v>
      </c>
      <c r="N138" s="121">
        <f>Input!Q143</f>
        <v>7.2409884727960385</v>
      </c>
      <c r="O138" s="113">
        <f>(Input!G143)/1000</f>
        <v>737.07600000000002</v>
      </c>
      <c r="P138" s="113">
        <f>(Input!R143)/1000</f>
        <v>1854.4559999999999</v>
      </c>
      <c r="Q138" s="121">
        <f>Input!S143</f>
        <v>7.1022004258787046</v>
      </c>
    </row>
    <row r="139" spans="1:17" x14ac:dyDescent="0.3">
      <c r="A139" s="298"/>
      <c r="B139" s="114" t="s">
        <v>25</v>
      </c>
      <c r="C139" s="113">
        <f>(Input!C144)/1000</f>
        <v>889.70399999999995</v>
      </c>
      <c r="D139" s="113">
        <f>(Input!J144)/1000</f>
        <v>1730.5709999999999</v>
      </c>
      <c r="E139" s="121">
        <f>Input!K144</f>
        <v>8.7454684291977554</v>
      </c>
      <c r="F139" s="113">
        <f>(Input!D144)/1000</f>
        <v>921.15200000000004</v>
      </c>
      <c r="G139" s="113">
        <f>(Input!L144)/1000</f>
        <v>2198.7739999999999</v>
      </c>
      <c r="H139" s="121">
        <f>Input!M144</f>
        <v>8.360071071563441</v>
      </c>
      <c r="I139" s="113">
        <f>(Input!E144)/1000</f>
        <v>877.10900000000004</v>
      </c>
      <c r="J139" s="113">
        <f>(Input!N144)/1000</f>
        <v>2904.8440000000001</v>
      </c>
      <c r="K139" s="121">
        <f>Input!O144</f>
        <v>7.2958730787009447</v>
      </c>
      <c r="L139" s="113">
        <f>(Input!F144)/1000</f>
        <v>760.91</v>
      </c>
      <c r="M139" s="113">
        <f>(Input!P144)/1000</f>
        <v>3218.643</v>
      </c>
      <c r="N139" s="121">
        <f>Input!Q144</f>
        <v>6.7920044684430447</v>
      </c>
      <c r="O139" s="113">
        <f>(Input!G144)/1000</f>
        <v>694.94799999999998</v>
      </c>
      <c r="P139" s="113">
        <f>(Input!R144)/1000</f>
        <v>2609.9899999999998</v>
      </c>
      <c r="Q139" s="121">
        <f>Input!S144</f>
        <v>6.9826447750236333</v>
      </c>
    </row>
    <row r="140" spans="1:17" x14ac:dyDescent="0.3">
      <c r="A140" s="298"/>
      <c r="B140" s="114" t="s">
        <v>26</v>
      </c>
      <c r="C140" s="113">
        <f>(Input!C145)/1000</f>
        <v>246.673</v>
      </c>
      <c r="D140" s="113">
        <f>(Input!J145)/1000</f>
        <v>734.62599999999998</v>
      </c>
      <c r="E140" s="121">
        <f>Input!K145</f>
        <v>9.5368568292849414</v>
      </c>
      <c r="F140" s="113">
        <f>(Input!D145)/1000</f>
        <v>269.93599999999998</v>
      </c>
      <c r="G140" s="113">
        <f>(Input!L145)/1000</f>
        <v>1005.145</v>
      </c>
      <c r="H140" s="121">
        <f>Input!M145</f>
        <v>9.1086274630829305</v>
      </c>
      <c r="I140" s="113">
        <f>(Input!E145)/1000</f>
        <v>254.81700000000001</v>
      </c>
      <c r="J140" s="113">
        <f>(Input!N145)/1000</f>
        <v>1299.1110000000001</v>
      </c>
      <c r="K140" s="121">
        <f>Input!O145</f>
        <v>7.5644509485079947</v>
      </c>
      <c r="L140" s="113">
        <f>(Input!F145)/1000</f>
        <v>219.05799999999999</v>
      </c>
      <c r="M140" s="113">
        <f>(Input!P145)/1000</f>
        <v>1517.0550000000001</v>
      </c>
      <c r="N140" s="121">
        <f>Input!Q145</f>
        <v>7.0579406778840763</v>
      </c>
      <c r="O140" s="113">
        <f>(Input!G145)/1000</f>
        <v>197.05199999999999</v>
      </c>
      <c r="P140" s="113">
        <f>(Input!R145)/1000</f>
        <v>1181.1120000000001</v>
      </c>
      <c r="Q140" s="121">
        <f>Input!S145</f>
        <v>7.6333523371424903</v>
      </c>
    </row>
    <row r="141" spans="1:17" x14ac:dyDescent="0.3">
      <c r="A141" s="298"/>
      <c r="B141" s="114" t="s">
        <v>27</v>
      </c>
      <c r="C141" s="113">
        <f>(Input!C146)/1000</f>
        <v>78.215999999999994</v>
      </c>
      <c r="D141" s="113">
        <f>(Input!J146)/1000</f>
        <v>324.88900000000001</v>
      </c>
      <c r="E141" s="121">
        <f>Input!K146</f>
        <v>10.973824130156038</v>
      </c>
      <c r="F141" s="113">
        <f>(Input!D146)/1000</f>
        <v>88.756</v>
      </c>
      <c r="G141" s="113">
        <f>(Input!L146)/1000</f>
        <v>474.12</v>
      </c>
      <c r="H141" s="121">
        <f>Input!M146</f>
        <v>10.261584834515386</v>
      </c>
      <c r="I141" s="113">
        <f>(Input!E146)/1000</f>
        <v>86.24</v>
      </c>
      <c r="J141" s="113">
        <f>(Input!N146)/1000</f>
        <v>583.27599999999995</v>
      </c>
      <c r="K141" s="121">
        <f>Input!O146</f>
        <v>8.647955568047772</v>
      </c>
      <c r="L141" s="113">
        <f>(Input!F146)/1000</f>
        <v>75.903999999999996</v>
      </c>
      <c r="M141" s="113">
        <f>(Input!P146)/1000</f>
        <v>701.95100000000002</v>
      </c>
      <c r="N141" s="121">
        <f>Input!Q146</f>
        <v>8.1003785585872627</v>
      </c>
      <c r="O141" s="113">
        <f>(Input!G146)/1000</f>
        <v>66.242999999999995</v>
      </c>
      <c r="P141" s="113">
        <f>(Input!R146)/1000</f>
        <v>539.02099999999996</v>
      </c>
      <c r="Q141" s="121">
        <f>Input!S146</f>
        <v>8.8281074680126892</v>
      </c>
    </row>
    <row r="142" spans="1:17" x14ac:dyDescent="0.3">
      <c r="A142" s="298"/>
      <c r="B142" s="115" t="s">
        <v>28</v>
      </c>
      <c r="C142" s="113">
        <f>(Input!C147)/1000</f>
        <v>34.75</v>
      </c>
      <c r="D142" s="113">
        <f>(Input!J147)/1000</f>
        <v>280.00900000000001</v>
      </c>
      <c r="E142" s="121">
        <f>Input!K147</f>
        <v>13.43368211497992</v>
      </c>
      <c r="F142" s="113">
        <f>(Input!D147)/1000</f>
        <v>52.896999999999998</v>
      </c>
      <c r="G142" s="113">
        <f>(Input!L147)/1000</f>
        <v>371.69099999999997</v>
      </c>
      <c r="H142" s="121">
        <f>Input!M147</f>
        <v>12.652560593241772</v>
      </c>
      <c r="I142" s="113">
        <f>(Input!E147)/1000</f>
        <v>46.054000000000002</v>
      </c>
      <c r="J142" s="113">
        <f>(Input!N147)/1000</f>
        <v>380.33600000000001</v>
      </c>
      <c r="K142" s="121">
        <f>Input!O147</f>
        <v>13.687313967667951</v>
      </c>
      <c r="L142" s="113">
        <f>(Input!F147)/1000</f>
        <v>42.323</v>
      </c>
      <c r="M142" s="113">
        <f>(Input!P147)/1000</f>
        <v>485.637</v>
      </c>
      <c r="N142" s="121">
        <f>Input!Q147</f>
        <v>10.569253697327969</v>
      </c>
      <c r="O142" s="113">
        <f>(Input!G147)/1000</f>
        <v>40.085000000000001</v>
      </c>
      <c r="P142" s="113">
        <f>(Input!R147)/1000</f>
        <v>365.13</v>
      </c>
      <c r="Q142" s="121">
        <f>Input!S147</f>
        <v>9.2572591319292989</v>
      </c>
    </row>
    <row r="143" spans="1:17" x14ac:dyDescent="0.3">
      <c r="A143" s="298"/>
      <c r="B143" s="5" t="s">
        <v>0</v>
      </c>
      <c r="C143" s="26">
        <f>(Input!C148)/1000</f>
        <v>3673.7249999999999</v>
      </c>
      <c r="D143" s="26">
        <f>(Input!J148)/1000</f>
        <v>5092.0360000000001</v>
      </c>
      <c r="E143" s="122">
        <f>Input!K148</f>
        <v>8.2936119008897773</v>
      </c>
      <c r="F143" s="26">
        <f>(Input!D148)/1000</f>
        <v>3537.88</v>
      </c>
      <c r="G143" s="26">
        <f>(Input!L148)/1000</f>
        <v>6529.4849999999997</v>
      </c>
      <c r="H143" s="122">
        <f>Input!M148</f>
        <v>7.8498252756186169</v>
      </c>
      <c r="I143" s="26">
        <f>(Input!E148)/1000</f>
        <v>3201.3589999999999</v>
      </c>
      <c r="J143" s="26">
        <f>(Input!N148)/1000</f>
        <v>8607.8220000000001</v>
      </c>
      <c r="K143" s="122">
        <f>Input!O148</f>
        <v>6.9158747600295243</v>
      </c>
      <c r="L143" s="26">
        <f>(Input!F148)/1000</f>
        <v>2699.4850000000001</v>
      </c>
      <c r="M143" s="26">
        <f>(Input!P148)/1000</f>
        <v>9609.2530000000006</v>
      </c>
      <c r="N143" s="122">
        <f>Input!Q148</f>
        <v>6.3387114759455825</v>
      </c>
      <c r="O143" s="26">
        <f>(Input!G148)/1000</f>
        <v>2610.2539999999999</v>
      </c>
      <c r="P143" s="26">
        <f>(Input!R148)/1000</f>
        <v>7964.8140000000003</v>
      </c>
      <c r="Q143" s="122">
        <f>Input!S148</f>
        <v>6.4013403814970387</v>
      </c>
    </row>
    <row r="144" spans="1:17" x14ac:dyDescent="0.3">
      <c r="A144" s="298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1:17" x14ac:dyDescent="0.3">
      <c r="A145" s="298"/>
      <c r="B145" s="99" t="s">
        <v>16</v>
      </c>
      <c r="C145" s="55" t="str">
        <f>$C$5</f>
        <v xml:space="preserve">                          2022-26</v>
      </c>
      <c r="D145" s="56"/>
      <c r="E145" s="57"/>
      <c r="F145" s="55" t="str">
        <f>$F$5</f>
        <v xml:space="preserve">                         2027-31</v>
      </c>
      <c r="G145" s="56"/>
      <c r="H145" s="57"/>
      <c r="I145" s="55" t="str">
        <f>$I$5</f>
        <v xml:space="preserve">                         2032–36</v>
      </c>
      <c r="J145" s="56"/>
      <c r="K145" s="57"/>
      <c r="L145" s="55" t="str">
        <f>$L$5</f>
        <v xml:space="preserve">                         2037–41</v>
      </c>
      <c r="M145" s="56"/>
      <c r="N145" s="57"/>
      <c r="O145" s="55" t="str">
        <f>$O$5</f>
        <v xml:space="preserve">                         2042–46</v>
      </c>
      <c r="P145" s="56"/>
      <c r="Q145" s="56"/>
    </row>
    <row r="146" spans="1:17" x14ac:dyDescent="0.3">
      <c r="A146" s="298"/>
      <c r="B146" s="99" t="s">
        <v>17</v>
      </c>
      <c r="C146" s="58" t="s">
        <v>29</v>
      </c>
      <c r="D146" s="62" t="s">
        <v>105</v>
      </c>
      <c r="E146" s="63"/>
      <c r="F146" s="58" t="s">
        <v>29</v>
      </c>
      <c r="G146" s="62" t="s">
        <v>105</v>
      </c>
      <c r="H146" s="63"/>
      <c r="I146" s="58" t="s">
        <v>29</v>
      </c>
      <c r="J146" s="62" t="s">
        <v>105</v>
      </c>
      <c r="K146" s="63"/>
      <c r="L146" s="58" t="s">
        <v>29</v>
      </c>
      <c r="M146" s="62" t="s">
        <v>105</v>
      </c>
      <c r="N146" s="63"/>
      <c r="O146" s="58" t="s">
        <v>29</v>
      </c>
      <c r="P146" s="62" t="s">
        <v>105</v>
      </c>
      <c r="Q146" s="63"/>
    </row>
    <row r="147" spans="1:17" x14ac:dyDescent="0.3">
      <c r="A147" s="298"/>
      <c r="B147" s="100" t="s">
        <v>19</v>
      </c>
      <c r="C147" s="59" t="s">
        <v>20</v>
      </c>
      <c r="D147" s="59" t="s">
        <v>20</v>
      </c>
      <c r="E147" s="60" t="s">
        <v>3</v>
      </c>
      <c r="F147" s="59" t="s">
        <v>20</v>
      </c>
      <c r="G147" s="59" t="s">
        <v>20</v>
      </c>
      <c r="H147" s="60" t="s">
        <v>3</v>
      </c>
      <c r="I147" s="59" t="s">
        <v>20</v>
      </c>
      <c r="J147" s="59" t="s">
        <v>20</v>
      </c>
      <c r="K147" s="60" t="s">
        <v>3</v>
      </c>
      <c r="L147" s="59" t="s">
        <v>20</v>
      </c>
      <c r="M147" s="59" t="s">
        <v>20</v>
      </c>
      <c r="N147" s="60" t="s">
        <v>3</v>
      </c>
      <c r="O147" s="59" t="s">
        <v>20</v>
      </c>
      <c r="P147" s="59" t="s">
        <v>20</v>
      </c>
      <c r="Q147" s="61" t="s">
        <v>3</v>
      </c>
    </row>
    <row r="148" spans="1:17" x14ac:dyDescent="0.3">
      <c r="A148" s="298"/>
      <c r="B148" s="90" t="s">
        <v>38</v>
      </c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</row>
    <row r="149" spans="1:17" x14ac:dyDescent="0.3">
      <c r="A149" s="298"/>
      <c r="B149" s="112" t="s">
        <v>21</v>
      </c>
      <c r="C149" s="113">
        <f>(Input!C176)/1000</f>
        <v>102.828</v>
      </c>
      <c r="D149" s="113">
        <f>(Input!J176)/1000</f>
        <v>25.920999999999999</v>
      </c>
      <c r="E149" s="121">
        <f>Input!K176</f>
        <v>35.43</v>
      </c>
      <c r="F149" s="113">
        <f>(Input!D176)/1000</f>
        <v>73.98</v>
      </c>
      <c r="G149" s="113">
        <f>(Input!L176)/1000</f>
        <v>45.290999999999997</v>
      </c>
      <c r="H149" s="121">
        <f>Input!M176</f>
        <v>26.32</v>
      </c>
      <c r="I149" s="113">
        <f>(Input!E176)/1000</f>
        <v>63.354999999999997</v>
      </c>
      <c r="J149" s="113">
        <f>(Input!N176)/1000</f>
        <v>78.152000000000001</v>
      </c>
      <c r="K149" s="121">
        <f>Input!O176</f>
        <v>18.02</v>
      </c>
      <c r="L149" s="113">
        <f>(Input!F176)/1000</f>
        <v>51.475000000000001</v>
      </c>
      <c r="M149" s="113">
        <f>(Input!P176)/1000</f>
        <v>98.578999999999994</v>
      </c>
      <c r="N149" s="121">
        <f>Input!Q176</f>
        <v>15.67</v>
      </c>
      <c r="O149" s="113">
        <f>(Input!G176)/1000</f>
        <v>58.927999999999997</v>
      </c>
      <c r="P149" s="113">
        <f>(Input!R176)/1000</f>
        <v>114.72499999999999</v>
      </c>
      <c r="Q149" s="121">
        <f>Input!S176</f>
        <v>14.96</v>
      </c>
    </row>
    <row r="150" spans="1:17" x14ac:dyDescent="0.3">
      <c r="A150" s="298"/>
      <c r="B150" s="114" t="s">
        <v>22</v>
      </c>
      <c r="C150" s="113">
        <f>(Input!C177)/1000</f>
        <v>47.457999999999998</v>
      </c>
      <c r="D150" s="113">
        <f>(Input!J177)/1000</f>
        <v>11.96</v>
      </c>
      <c r="E150" s="121">
        <f>Input!K177</f>
        <v>31.63</v>
      </c>
      <c r="F150" s="113">
        <f>(Input!D177)/1000</f>
        <v>36.720999999999997</v>
      </c>
      <c r="G150" s="113">
        <f>(Input!L177)/1000</f>
        <v>27.106000000000002</v>
      </c>
      <c r="H150" s="121">
        <f>Input!M177</f>
        <v>29.54</v>
      </c>
      <c r="I150" s="113">
        <f>(Input!E177)/1000</f>
        <v>30.795000000000002</v>
      </c>
      <c r="J150" s="113">
        <f>(Input!N177)/1000</f>
        <v>48.313000000000002</v>
      </c>
      <c r="K150" s="121">
        <f>Input!O177</f>
        <v>19.829999999999998</v>
      </c>
      <c r="L150" s="113">
        <f>(Input!F177)/1000</f>
        <v>24.326000000000001</v>
      </c>
      <c r="M150" s="113">
        <f>(Input!P177)/1000</f>
        <v>57.12</v>
      </c>
      <c r="N150" s="121">
        <f>Input!Q177</f>
        <v>16.95</v>
      </c>
      <c r="O150" s="113">
        <f>(Input!G177)/1000</f>
        <v>20.937999999999999</v>
      </c>
      <c r="P150" s="113">
        <f>(Input!R177)/1000</f>
        <v>65.576999999999998</v>
      </c>
      <c r="Q150" s="121">
        <f>Input!S177</f>
        <v>16.95</v>
      </c>
    </row>
    <row r="151" spans="1:17" x14ac:dyDescent="0.3">
      <c r="A151" s="298"/>
      <c r="B151" s="114" t="s">
        <v>23</v>
      </c>
      <c r="C151" s="113">
        <f>(Input!C178)/1000</f>
        <v>50.548000000000002</v>
      </c>
      <c r="D151" s="113">
        <f>(Input!J178)/1000</f>
        <v>15.589</v>
      </c>
      <c r="E151" s="121">
        <f>Input!K178</f>
        <v>28.57</v>
      </c>
      <c r="F151" s="113">
        <f>(Input!D178)/1000</f>
        <v>40.491999999999997</v>
      </c>
      <c r="G151" s="113">
        <f>(Input!L178)/1000</f>
        <v>35.840000000000003</v>
      </c>
      <c r="H151" s="121">
        <f>Input!M178</f>
        <v>30.08</v>
      </c>
      <c r="I151" s="113">
        <f>(Input!E178)/1000</f>
        <v>34.57</v>
      </c>
      <c r="J151" s="113">
        <f>(Input!N178)/1000</f>
        <v>61.427</v>
      </c>
      <c r="K151" s="121">
        <f>Input!O178</f>
        <v>20.13</v>
      </c>
      <c r="L151" s="113">
        <f>(Input!F178)/1000</f>
        <v>28.195</v>
      </c>
      <c r="M151" s="113">
        <f>(Input!P178)/1000</f>
        <v>76.442999999999998</v>
      </c>
      <c r="N151" s="121">
        <f>Input!Q178</f>
        <v>17.170000000000002</v>
      </c>
      <c r="O151" s="113">
        <f>(Input!G178)/1000</f>
        <v>21.937000000000001</v>
      </c>
      <c r="P151" s="113">
        <f>(Input!R178)/1000</f>
        <v>83.052000000000007</v>
      </c>
      <c r="Q151" s="121">
        <f>Input!S178</f>
        <v>15.87</v>
      </c>
    </row>
    <row r="152" spans="1:17" x14ac:dyDescent="0.3">
      <c r="A152" s="298"/>
      <c r="B152" s="114" t="s">
        <v>24</v>
      </c>
      <c r="C152" s="113">
        <f>(Input!C179)/1000</f>
        <v>149.49299999999999</v>
      </c>
      <c r="D152" s="113">
        <f>(Input!J179)/1000</f>
        <v>64.218999999999994</v>
      </c>
      <c r="E152" s="121">
        <f>Input!K179</f>
        <v>25.72</v>
      </c>
      <c r="F152" s="113">
        <f>(Input!D179)/1000</f>
        <v>127.02800000000001</v>
      </c>
      <c r="G152" s="113">
        <f>(Input!L179)/1000</f>
        <v>159.96100000000001</v>
      </c>
      <c r="H152" s="121">
        <f>Input!M179</f>
        <v>27.51</v>
      </c>
      <c r="I152" s="113">
        <f>(Input!E179)/1000</f>
        <v>110.199</v>
      </c>
      <c r="J152" s="113">
        <f>(Input!N179)/1000</f>
        <v>254.505</v>
      </c>
      <c r="K152" s="121">
        <f>Input!O179</f>
        <v>20.399999999999999</v>
      </c>
      <c r="L152" s="113">
        <f>(Input!F179)/1000</f>
        <v>95.647000000000006</v>
      </c>
      <c r="M152" s="113">
        <f>(Input!P179)/1000</f>
        <v>307.85399999999998</v>
      </c>
      <c r="N152" s="121">
        <f>Input!Q179</f>
        <v>16.96</v>
      </c>
      <c r="O152" s="113">
        <f>(Input!G179)/1000</f>
        <v>70.120999999999995</v>
      </c>
      <c r="P152" s="113">
        <f>(Input!R179)/1000</f>
        <v>313.41699999999997</v>
      </c>
      <c r="Q152" s="121">
        <f>Input!S179</f>
        <v>15.46</v>
      </c>
    </row>
    <row r="153" spans="1:17" x14ac:dyDescent="0.3">
      <c r="A153" s="298"/>
      <c r="B153" s="114" t="s">
        <v>25</v>
      </c>
      <c r="C153" s="113">
        <f>(Input!C180)/1000</f>
        <v>120.39</v>
      </c>
      <c r="D153" s="113">
        <f>(Input!J180)/1000</f>
        <v>106.422</v>
      </c>
      <c r="E153" s="121">
        <f>Input!K180</f>
        <v>25.58</v>
      </c>
      <c r="F153" s="113">
        <f>(Input!D180)/1000</f>
        <v>109.29</v>
      </c>
      <c r="G153" s="113">
        <f>(Input!L180)/1000</f>
        <v>236.46899999999999</v>
      </c>
      <c r="H153" s="121">
        <f>Input!M180</f>
        <v>27.45</v>
      </c>
      <c r="I153" s="113">
        <f>(Input!E180)/1000</f>
        <v>100.54</v>
      </c>
      <c r="J153" s="113">
        <f>(Input!N180)/1000</f>
        <v>337.45600000000002</v>
      </c>
      <c r="K153" s="121">
        <f>Input!O180</f>
        <v>20.260000000000002</v>
      </c>
      <c r="L153" s="113">
        <f>(Input!F180)/1000</f>
        <v>89.298000000000002</v>
      </c>
      <c r="M153" s="113">
        <f>(Input!P180)/1000</f>
        <v>417.01799999999997</v>
      </c>
      <c r="N153" s="121">
        <f>Input!Q180</f>
        <v>16.670000000000002</v>
      </c>
      <c r="O153" s="113">
        <f>(Input!G180)/1000</f>
        <v>69.53</v>
      </c>
      <c r="P153" s="113">
        <f>(Input!R180)/1000</f>
        <v>395.04700000000003</v>
      </c>
      <c r="Q153" s="121">
        <f>Input!S180</f>
        <v>17.71</v>
      </c>
    </row>
    <row r="154" spans="1:17" x14ac:dyDescent="0.3">
      <c r="A154" s="298"/>
      <c r="B154" s="114" t="s">
        <v>26</v>
      </c>
      <c r="C154" s="113">
        <f>(Input!C181)/1000</f>
        <v>32.405999999999999</v>
      </c>
      <c r="D154" s="113">
        <f>(Input!J181)/1000</f>
        <v>51.24</v>
      </c>
      <c r="E154" s="121">
        <f>Input!K181</f>
        <v>27.65</v>
      </c>
      <c r="F154" s="113">
        <f>(Input!D181)/1000</f>
        <v>29.677</v>
      </c>
      <c r="G154" s="113">
        <f>(Input!L181)/1000</f>
        <v>99.683000000000007</v>
      </c>
      <c r="H154" s="121">
        <f>Input!M181</f>
        <v>30.05</v>
      </c>
      <c r="I154" s="113">
        <f>(Input!E181)/1000</f>
        <v>29.335999999999999</v>
      </c>
      <c r="J154" s="113">
        <f>(Input!N181)/1000</f>
        <v>142.84200000000001</v>
      </c>
      <c r="K154" s="121">
        <f>Input!O181</f>
        <v>22.09</v>
      </c>
      <c r="L154" s="113">
        <f>(Input!F181)/1000</f>
        <v>24.571000000000002</v>
      </c>
      <c r="M154" s="113">
        <f>(Input!P181)/1000</f>
        <v>175.761</v>
      </c>
      <c r="N154" s="121">
        <f>Input!Q181</f>
        <v>17.899999999999999</v>
      </c>
      <c r="O154" s="113">
        <f>(Input!G181)/1000</f>
        <v>21.407</v>
      </c>
      <c r="P154" s="113">
        <f>(Input!R181)/1000</f>
        <v>163.256</v>
      </c>
      <c r="Q154" s="121">
        <f>Input!S181</f>
        <v>22.81</v>
      </c>
    </row>
    <row r="155" spans="1:17" x14ac:dyDescent="0.3">
      <c r="A155" s="298"/>
      <c r="B155" s="114" t="s">
        <v>27</v>
      </c>
      <c r="C155" s="113">
        <f>(Input!C182)/1000</f>
        <v>10.021000000000001</v>
      </c>
      <c r="D155" s="113">
        <f>(Input!J182)/1000</f>
        <v>22.963000000000001</v>
      </c>
      <c r="E155" s="121">
        <f>Input!K182</f>
        <v>30.52</v>
      </c>
      <c r="F155" s="113">
        <f>(Input!D182)/1000</f>
        <v>8.6059999999999999</v>
      </c>
      <c r="G155" s="113">
        <f>(Input!L182)/1000</f>
        <v>42.286999999999999</v>
      </c>
      <c r="H155" s="121">
        <f>Input!M182</f>
        <v>34.75</v>
      </c>
      <c r="I155" s="113">
        <f>(Input!E182)/1000</f>
        <v>8.8469999999999995</v>
      </c>
      <c r="J155" s="113">
        <f>(Input!N182)/1000</f>
        <v>57.506</v>
      </c>
      <c r="K155" s="121">
        <f>Input!O182</f>
        <v>27.67</v>
      </c>
      <c r="L155" s="113">
        <f>(Input!F182)/1000</f>
        <v>7.4219999999999997</v>
      </c>
      <c r="M155" s="113">
        <f>(Input!P182)/1000</f>
        <v>76.064999999999998</v>
      </c>
      <c r="N155" s="121">
        <f>Input!Q182</f>
        <v>19.91</v>
      </c>
      <c r="O155" s="113">
        <f>(Input!G182)/1000</f>
        <v>7.5330000000000004</v>
      </c>
      <c r="P155" s="113">
        <f>(Input!R182)/1000</f>
        <v>73.905000000000001</v>
      </c>
      <c r="Q155" s="121">
        <f>Input!S182</f>
        <v>28.53</v>
      </c>
    </row>
    <row r="156" spans="1:17" x14ac:dyDescent="0.3">
      <c r="A156" s="298"/>
      <c r="B156" s="115" t="s">
        <v>28</v>
      </c>
      <c r="C156" s="113">
        <f>(Input!C183)/1000</f>
        <v>4.9139999999999997</v>
      </c>
      <c r="D156" s="113">
        <f>(Input!J183)/1000</f>
        <v>26.484000000000002</v>
      </c>
      <c r="E156" s="121">
        <f>Input!K183</f>
        <v>36.76</v>
      </c>
      <c r="F156" s="113">
        <f>(Input!D183)/1000</f>
        <v>5.45</v>
      </c>
      <c r="G156" s="113">
        <f>(Input!L183)/1000</f>
        <v>33.182000000000002</v>
      </c>
      <c r="H156" s="121">
        <f>Input!M183</f>
        <v>29.81</v>
      </c>
      <c r="I156" s="113">
        <f>(Input!E183)/1000</f>
        <v>3.004</v>
      </c>
      <c r="J156" s="113">
        <f>(Input!N183)/1000</f>
        <v>42.776000000000003</v>
      </c>
      <c r="K156" s="121">
        <f>Input!O183</f>
        <v>46.18</v>
      </c>
      <c r="L156" s="113">
        <f>(Input!F183)/1000</f>
        <v>3.089</v>
      </c>
      <c r="M156" s="113">
        <f>(Input!P183)/1000</f>
        <v>22.838000000000001</v>
      </c>
      <c r="N156" s="121">
        <f>Input!Q183</f>
        <v>22.4</v>
      </c>
      <c r="O156" s="113">
        <f>(Input!G183)/1000</f>
        <v>4.5650000000000004</v>
      </c>
      <c r="P156" s="113">
        <f>(Input!R183)/1000</f>
        <v>39.137</v>
      </c>
      <c r="Q156" s="121">
        <f>Input!S183</f>
        <v>24.74</v>
      </c>
    </row>
    <row r="157" spans="1:17" x14ac:dyDescent="0.3">
      <c r="A157" s="298"/>
      <c r="B157" s="5" t="s">
        <v>0</v>
      </c>
      <c r="C157" s="26">
        <f>(Input!C184)/1000</f>
        <v>518.05600000000004</v>
      </c>
      <c r="D157" s="26">
        <f>(Input!J184)/1000</f>
        <v>324.798</v>
      </c>
      <c r="E157" s="122">
        <f>Input!K184</f>
        <v>23.21</v>
      </c>
      <c r="F157" s="26">
        <f>(Input!D184)/1000</f>
        <v>431.245</v>
      </c>
      <c r="G157" s="26">
        <f>(Input!L184)/1000</f>
        <v>679.81799999999998</v>
      </c>
      <c r="H157" s="122">
        <f>Input!M184</f>
        <v>25.04</v>
      </c>
      <c r="I157" s="26">
        <f>(Input!E184)/1000</f>
        <v>380.64699999999999</v>
      </c>
      <c r="J157" s="26">
        <f>(Input!N184)/1000</f>
        <v>1022.976</v>
      </c>
      <c r="K157" s="122">
        <f>Input!O184</f>
        <v>19.059999999999999</v>
      </c>
      <c r="L157" s="26">
        <f>(Input!F184)/1000</f>
        <v>324.02300000000002</v>
      </c>
      <c r="M157" s="26">
        <f>(Input!P184)/1000</f>
        <v>1231.6769999999999</v>
      </c>
      <c r="N157" s="122">
        <f>Input!Q184</f>
        <v>15.67</v>
      </c>
      <c r="O157" s="26">
        <f>(Input!G184)/1000</f>
        <v>274.95999999999998</v>
      </c>
      <c r="P157" s="26">
        <f>(Input!R184)/1000</f>
        <v>1248.116</v>
      </c>
      <c r="Q157" s="122">
        <f>Input!S184</f>
        <v>15.71</v>
      </c>
    </row>
    <row r="158" spans="1:17" x14ac:dyDescent="0.3">
      <c r="A158" s="298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1:17" ht="14.4" customHeight="1" x14ac:dyDescent="0.3">
      <c r="A159" s="298"/>
      <c r="B159" s="99" t="s">
        <v>16</v>
      </c>
      <c r="C159" s="55" t="str">
        <f>$C$5</f>
        <v xml:space="preserve">                          2022-26</v>
      </c>
      <c r="D159" s="56"/>
      <c r="E159" s="57"/>
      <c r="F159" s="55" t="str">
        <f>$F$5</f>
        <v xml:space="preserve">                         2027-31</v>
      </c>
      <c r="G159" s="56"/>
      <c r="H159" s="57"/>
      <c r="I159" s="55" t="str">
        <f>$I$5</f>
        <v xml:space="preserve">                         2032–36</v>
      </c>
      <c r="J159" s="56"/>
      <c r="K159" s="57"/>
      <c r="L159" s="55" t="str">
        <f>$L$5</f>
        <v xml:space="preserve">                         2037–41</v>
      </c>
      <c r="M159" s="56"/>
      <c r="N159" s="57"/>
      <c r="O159" s="55" t="str">
        <f>$O$5</f>
        <v xml:space="preserve">                         2042–46</v>
      </c>
      <c r="P159" s="56"/>
      <c r="Q159" s="56"/>
    </row>
    <row r="160" spans="1:17" x14ac:dyDescent="0.3">
      <c r="A160" s="298"/>
      <c r="B160" s="99" t="s">
        <v>17</v>
      </c>
      <c r="C160" s="58" t="s">
        <v>29</v>
      </c>
      <c r="D160" s="62" t="s">
        <v>105</v>
      </c>
      <c r="E160" s="63"/>
      <c r="F160" s="58" t="s">
        <v>29</v>
      </c>
      <c r="G160" s="62" t="s">
        <v>105</v>
      </c>
      <c r="H160" s="63"/>
      <c r="I160" s="58" t="s">
        <v>29</v>
      </c>
      <c r="J160" s="62" t="s">
        <v>105</v>
      </c>
      <c r="K160" s="63"/>
      <c r="L160" s="58" t="s">
        <v>29</v>
      </c>
      <c r="M160" s="62" t="s">
        <v>105</v>
      </c>
      <c r="N160" s="63"/>
      <c r="O160" s="58" t="s">
        <v>29</v>
      </c>
      <c r="P160" s="62" t="s">
        <v>105</v>
      </c>
      <c r="Q160" s="63"/>
    </row>
    <row r="161" spans="1:17" x14ac:dyDescent="0.3">
      <c r="A161" s="298"/>
      <c r="B161" s="100" t="s">
        <v>19</v>
      </c>
      <c r="C161" s="59" t="s">
        <v>20</v>
      </c>
      <c r="D161" s="59" t="s">
        <v>20</v>
      </c>
      <c r="E161" s="60" t="s">
        <v>3</v>
      </c>
      <c r="F161" s="59" t="s">
        <v>20</v>
      </c>
      <c r="G161" s="59" t="s">
        <v>20</v>
      </c>
      <c r="H161" s="60" t="s">
        <v>3</v>
      </c>
      <c r="I161" s="59" t="s">
        <v>20</v>
      </c>
      <c r="J161" s="59" t="s">
        <v>20</v>
      </c>
      <c r="K161" s="60" t="s">
        <v>3</v>
      </c>
      <c r="L161" s="59" t="s">
        <v>20</v>
      </c>
      <c r="M161" s="59" t="s">
        <v>20</v>
      </c>
      <c r="N161" s="60" t="s">
        <v>3</v>
      </c>
      <c r="O161" s="59" t="s">
        <v>20</v>
      </c>
      <c r="P161" s="59" t="s">
        <v>20</v>
      </c>
      <c r="Q161" s="61" t="s">
        <v>3</v>
      </c>
    </row>
    <row r="162" spans="1:17" x14ac:dyDescent="0.3">
      <c r="A162" s="298"/>
      <c r="B162" s="90" t="s">
        <v>39</v>
      </c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</row>
    <row r="163" spans="1:17" x14ac:dyDescent="0.3">
      <c r="A163" s="298"/>
      <c r="B163" s="112" t="s">
        <v>21</v>
      </c>
      <c r="C163" s="113">
        <f>(Input!C164)/1000</f>
        <v>60.703000000000003</v>
      </c>
      <c r="D163" s="113">
        <f>(Input!J164)/1000</f>
        <v>68.623000000000005</v>
      </c>
      <c r="E163" s="121">
        <f>Input!K164</f>
        <v>21.39</v>
      </c>
      <c r="F163" s="113">
        <f>(Input!D164)/1000</f>
        <v>49.387</v>
      </c>
      <c r="G163" s="113">
        <f>(Input!L164)/1000</f>
        <v>75.751000000000005</v>
      </c>
      <c r="H163" s="121">
        <f>Input!M164</f>
        <v>20.99</v>
      </c>
      <c r="I163" s="113">
        <f>(Input!E164)/1000</f>
        <v>39.052999999999997</v>
      </c>
      <c r="J163" s="113">
        <f>(Input!N164)/1000</f>
        <v>84.447000000000003</v>
      </c>
      <c r="K163" s="121">
        <f>Input!O164</f>
        <v>16.21</v>
      </c>
      <c r="L163" s="113">
        <f>(Input!F164)/1000</f>
        <v>29.846</v>
      </c>
      <c r="M163" s="113">
        <f>(Input!P164)/1000</f>
        <v>82.856999999999999</v>
      </c>
      <c r="N163" s="121">
        <f>Input!Q164</f>
        <v>17.11</v>
      </c>
      <c r="O163" s="113">
        <f>(Input!G164)/1000</f>
        <v>47.905999999999999</v>
      </c>
      <c r="P163" s="113">
        <f>(Input!R164)/1000</f>
        <v>78.847999999999999</v>
      </c>
      <c r="Q163" s="121">
        <f>Input!S164</f>
        <v>14.69</v>
      </c>
    </row>
    <row r="164" spans="1:17" x14ac:dyDescent="0.3">
      <c r="A164" s="298"/>
      <c r="B164" s="114" t="s">
        <v>22</v>
      </c>
      <c r="C164" s="113">
        <f>(Input!C165)/1000</f>
        <v>29.274000000000001</v>
      </c>
      <c r="D164" s="113">
        <f>(Input!J165)/1000</f>
        <v>40.509</v>
      </c>
      <c r="E164" s="121">
        <f>Input!K165</f>
        <v>21.6</v>
      </c>
      <c r="F164" s="113">
        <f>(Input!D165)/1000</f>
        <v>25.545000000000002</v>
      </c>
      <c r="G164" s="113">
        <f>(Input!L165)/1000</f>
        <v>44.064999999999998</v>
      </c>
      <c r="H164" s="121">
        <f>Input!M165</f>
        <v>23.14</v>
      </c>
      <c r="I164" s="113">
        <f>(Input!E165)/1000</f>
        <v>22.399000000000001</v>
      </c>
      <c r="J164" s="113">
        <f>(Input!N165)/1000</f>
        <v>48.475000000000001</v>
      </c>
      <c r="K164" s="121">
        <f>Input!O165</f>
        <v>18.48</v>
      </c>
      <c r="L164" s="113">
        <f>(Input!F165)/1000</f>
        <v>16.207999999999998</v>
      </c>
      <c r="M164" s="113">
        <f>(Input!P165)/1000</f>
        <v>46.514000000000003</v>
      </c>
      <c r="N164" s="121">
        <f>Input!Q165</f>
        <v>19.41</v>
      </c>
      <c r="O164" s="113">
        <f>(Input!G165)/1000</f>
        <v>19.056999999999999</v>
      </c>
      <c r="P164" s="113">
        <f>(Input!R165)/1000</f>
        <v>43.435000000000002</v>
      </c>
      <c r="Q164" s="121">
        <f>Input!S165</f>
        <v>19.41</v>
      </c>
    </row>
    <row r="165" spans="1:17" x14ac:dyDescent="0.3">
      <c r="A165" s="298"/>
      <c r="B165" s="114" t="s">
        <v>23</v>
      </c>
      <c r="C165" s="113">
        <f>(Input!C166)/1000</f>
        <v>33.082999999999998</v>
      </c>
      <c r="D165" s="113">
        <f>(Input!J166)/1000</f>
        <v>57.709000000000003</v>
      </c>
      <c r="E165" s="121">
        <f>Input!K166</f>
        <v>20.92</v>
      </c>
      <c r="F165" s="113">
        <f>(Input!D166)/1000</f>
        <v>29.943000000000001</v>
      </c>
      <c r="G165" s="113">
        <f>(Input!L166)/1000</f>
        <v>62.2</v>
      </c>
      <c r="H165" s="121">
        <f>Input!M166</f>
        <v>23.24</v>
      </c>
      <c r="I165" s="113">
        <f>(Input!E166)/1000</f>
        <v>28.923999999999999</v>
      </c>
      <c r="J165" s="113">
        <f>(Input!N166)/1000</f>
        <v>67.096999999999994</v>
      </c>
      <c r="K165" s="121">
        <f>Input!O166</f>
        <v>19.16</v>
      </c>
      <c r="L165" s="113">
        <f>(Input!F166)/1000</f>
        <v>21.786999999999999</v>
      </c>
      <c r="M165" s="113">
        <f>(Input!P166)/1000</f>
        <v>61.048000000000002</v>
      </c>
      <c r="N165" s="121">
        <f>Input!Q166</f>
        <v>20.43</v>
      </c>
      <c r="O165" s="113">
        <f>(Input!G166)/1000</f>
        <v>22.683</v>
      </c>
      <c r="P165" s="113">
        <f>(Input!R166)/1000</f>
        <v>55.524000000000001</v>
      </c>
      <c r="Q165" s="121">
        <f>Input!S166</f>
        <v>15.75</v>
      </c>
    </row>
    <row r="166" spans="1:17" x14ac:dyDescent="0.3">
      <c r="A166" s="298"/>
      <c r="B166" s="114" t="s">
        <v>24</v>
      </c>
      <c r="C166" s="113">
        <f>(Input!C167)/1000</f>
        <v>108.913</v>
      </c>
      <c r="D166" s="113">
        <f>(Input!J167)/1000</f>
        <v>272.67200000000003</v>
      </c>
      <c r="E166" s="121">
        <f>Input!K167</f>
        <v>18.71</v>
      </c>
      <c r="F166" s="113">
        <f>(Input!D167)/1000</f>
        <v>105.44799999999999</v>
      </c>
      <c r="G166" s="113">
        <f>(Input!L167)/1000</f>
        <v>290.52199999999999</v>
      </c>
      <c r="H166" s="121">
        <f>Input!M167</f>
        <v>21.3</v>
      </c>
      <c r="I166" s="113">
        <f>(Input!E167)/1000</f>
        <v>109.051</v>
      </c>
      <c r="J166" s="113">
        <f>(Input!N167)/1000</f>
        <v>284.53100000000001</v>
      </c>
      <c r="K166" s="121">
        <f>Input!O167</f>
        <v>18.45</v>
      </c>
      <c r="L166" s="113">
        <f>(Input!F167)/1000</f>
        <v>94.117999999999995</v>
      </c>
      <c r="M166" s="113">
        <f>(Input!P167)/1000</f>
        <v>280.18599999999998</v>
      </c>
      <c r="N166" s="121">
        <f>Input!Q167</f>
        <v>19</v>
      </c>
      <c r="O166" s="113">
        <f>(Input!G167)/1000</f>
        <v>96.034999999999997</v>
      </c>
      <c r="P166" s="113">
        <f>(Input!R167)/1000</f>
        <v>251.703</v>
      </c>
      <c r="Q166" s="121">
        <f>Input!S167</f>
        <v>15.22</v>
      </c>
    </row>
    <row r="167" spans="1:17" x14ac:dyDescent="0.3">
      <c r="A167" s="298"/>
      <c r="B167" s="114" t="s">
        <v>25</v>
      </c>
      <c r="C167" s="113">
        <f>(Input!C168)/1000</f>
        <v>113.18</v>
      </c>
      <c r="D167" s="113">
        <f>(Input!J168)/1000</f>
        <v>414.56700000000001</v>
      </c>
      <c r="E167" s="121">
        <f>Input!K168</f>
        <v>16.95</v>
      </c>
      <c r="F167" s="113">
        <f>(Input!D168)/1000</f>
        <v>125.76300000000001</v>
      </c>
      <c r="G167" s="113">
        <f>(Input!L168)/1000</f>
        <v>402.41500000000002</v>
      </c>
      <c r="H167" s="121">
        <f>Input!M168</f>
        <v>16.2</v>
      </c>
      <c r="I167" s="113">
        <f>(Input!E168)/1000</f>
        <v>112.557</v>
      </c>
      <c r="J167" s="113">
        <f>(Input!N168)/1000</f>
        <v>425.22500000000002</v>
      </c>
      <c r="K167" s="121">
        <f>Input!O168</f>
        <v>16.739999999999998</v>
      </c>
      <c r="L167" s="113">
        <f>(Input!F168)/1000</f>
        <v>111.869</v>
      </c>
      <c r="M167" s="113">
        <f>(Input!P168)/1000</f>
        <v>512.95699999999999</v>
      </c>
      <c r="N167" s="121">
        <f>Input!Q168</f>
        <v>16.649999999999999</v>
      </c>
      <c r="O167" s="113">
        <f>(Input!G168)/1000</f>
        <v>123.31</v>
      </c>
      <c r="P167" s="113">
        <f>(Input!R168)/1000</f>
        <v>432.61900000000003</v>
      </c>
      <c r="Q167" s="121">
        <f>Input!S168</f>
        <v>15.15</v>
      </c>
    </row>
    <row r="168" spans="1:17" x14ac:dyDescent="0.3">
      <c r="A168" s="298"/>
      <c r="B168" s="114" t="s">
        <v>26</v>
      </c>
      <c r="C168" s="113">
        <f>(Input!C169)/1000</f>
        <v>40.584000000000003</v>
      </c>
      <c r="D168" s="113">
        <f>(Input!J169)/1000</f>
        <v>182.023</v>
      </c>
      <c r="E168" s="121">
        <f>Input!K169</f>
        <v>17.739999999999998</v>
      </c>
      <c r="F168" s="113">
        <f>(Input!D169)/1000</f>
        <v>48.268000000000001</v>
      </c>
      <c r="G168" s="113">
        <f>(Input!L169)/1000</f>
        <v>186.70400000000001</v>
      </c>
      <c r="H168" s="121">
        <f>Input!M169</f>
        <v>16.760000000000002</v>
      </c>
      <c r="I168" s="113">
        <f>(Input!E169)/1000</f>
        <v>38.441000000000003</v>
      </c>
      <c r="J168" s="113">
        <f>(Input!N169)/1000</f>
        <v>196.035</v>
      </c>
      <c r="K168" s="121">
        <f>Input!O169</f>
        <v>17.79</v>
      </c>
      <c r="L168" s="113">
        <f>(Input!F169)/1000</f>
        <v>37.164000000000001</v>
      </c>
      <c r="M168" s="113">
        <f>(Input!P169)/1000</f>
        <v>281.89299999999997</v>
      </c>
      <c r="N168" s="121">
        <f>Input!Q169</f>
        <v>16.23</v>
      </c>
      <c r="O168" s="113">
        <f>(Input!G169)/1000</f>
        <v>38.584000000000003</v>
      </c>
      <c r="P168" s="113">
        <f>(Input!R169)/1000</f>
        <v>220.74100000000001</v>
      </c>
      <c r="Q168" s="121">
        <f>Input!S169</f>
        <v>16.440000000000001</v>
      </c>
    </row>
    <row r="169" spans="1:17" x14ac:dyDescent="0.3">
      <c r="A169" s="298"/>
      <c r="B169" s="114" t="s">
        <v>27</v>
      </c>
      <c r="C169" s="113">
        <f>(Input!C170)/1000</f>
        <v>16.763999999999999</v>
      </c>
      <c r="D169" s="113">
        <f>(Input!J170)/1000</f>
        <v>85.040999999999997</v>
      </c>
      <c r="E169" s="121">
        <f>Input!K170</f>
        <v>19.079999999999998</v>
      </c>
      <c r="F169" s="113">
        <f>(Input!D170)/1000</f>
        <v>19.972000000000001</v>
      </c>
      <c r="G169" s="113">
        <f>(Input!L170)/1000</f>
        <v>93.593000000000004</v>
      </c>
      <c r="H169" s="121">
        <f>Input!M170</f>
        <v>18.559999999999999</v>
      </c>
      <c r="I169" s="113">
        <f>(Input!E170)/1000</f>
        <v>15.647</v>
      </c>
      <c r="J169" s="113">
        <f>(Input!N170)/1000</f>
        <v>92.501000000000005</v>
      </c>
      <c r="K169" s="121">
        <f>Input!O170</f>
        <v>21.35</v>
      </c>
      <c r="L169" s="113">
        <f>(Input!F170)/1000</f>
        <v>14.563000000000001</v>
      </c>
      <c r="M169" s="113">
        <f>(Input!P170)/1000</f>
        <v>139.25399999999999</v>
      </c>
      <c r="N169" s="121">
        <f>Input!Q170</f>
        <v>17.52</v>
      </c>
      <c r="O169" s="113">
        <f>(Input!G170)/1000</f>
        <v>13.628</v>
      </c>
      <c r="P169" s="113">
        <f>(Input!R170)/1000</f>
        <v>108.986</v>
      </c>
      <c r="Q169" s="121">
        <f>Input!S170</f>
        <v>18.46</v>
      </c>
    </row>
    <row r="170" spans="1:17" x14ac:dyDescent="0.3">
      <c r="A170" s="298"/>
      <c r="B170" s="115" t="s">
        <v>28</v>
      </c>
      <c r="C170" s="113">
        <f>(Input!C171)/1000</f>
        <v>9.2089999999999996</v>
      </c>
      <c r="D170" s="113">
        <f>(Input!J171)/1000</f>
        <v>66.343999999999994</v>
      </c>
      <c r="E170" s="121">
        <f>Input!K171</f>
        <v>24.75</v>
      </c>
      <c r="F170" s="113">
        <f>(Input!D171)/1000</f>
        <v>12.448</v>
      </c>
      <c r="G170" s="113">
        <f>(Input!L171)/1000</f>
        <v>109.069</v>
      </c>
      <c r="H170" s="121">
        <f>Input!M171</f>
        <v>28.8</v>
      </c>
      <c r="I170" s="113">
        <f>(Input!E171)/1000</f>
        <v>10.169</v>
      </c>
      <c r="J170" s="113">
        <f>(Input!N171)/1000</f>
        <v>83.855000000000004</v>
      </c>
      <c r="K170" s="121">
        <f>Input!O171</f>
        <v>33.72</v>
      </c>
      <c r="L170" s="113">
        <f>(Input!F171)/1000</f>
        <v>10.695</v>
      </c>
      <c r="M170" s="113">
        <f>(Input!P171)/1000</f>
        <v>166.90299999999999</v>
      </c>
      <c r="N170" s="121">
        <f>Input!Q171</f>
        <v>21.36</v>
      </c>
      <c r="O170" s="113">
        <f>(Input!G171)/1000</f>
        <v>9.5749999999999993</v>
      </c>
      <c r="P170" s="113">
        <f>(Input!R171)/1000</f>
        <v>80.016999999999996</v>
      </c>
      <c r="Q170" s="121">
        <f>Input!S171</f>
        <v>16.95</v>
      </c>
    </row>
    <row r="171" spans="1:17" x14ac:dyDescent="0.3">
      <c r="A171" s="298"/>
      <c r="B171" s="5" t="s">
        <v>0</v>
      </c>
      <c r="C171" s="26">
        <f>(Input!C172)/1000</f>
        <v>411.71</v>
      </c>
      <c r="D171" s="26">
        <f>(Input!J172)/1000</f>
        <v>1187.4880000000001</v>
      </c>
      <c r="E171" s="122">
        <f>Input!K172</f>
        <v>15.92</v>
      </c>
      <c r="F171" s="26">
        <f>(Input!D172)/1000</f>
        <v>416.774</v>
      </c>
      <c r="G171" s="26">
        <f>(Input!L172)/1000</f>
        <v>1264.318</v>
      </c>
      <c r="H171" s="122">
        <f>Input!M172</f>
        <v>15.76</v>
      </c>
      <c r="I171" s="26">
        <f>(Input!E172)/1000</f>
        <v>376.24099999999999</v>
      </c>
      <c r="J171" s="26">
        <f>(Input!N172)/1000</f>
        <v>1282.1659999999999</v>
      </c>
      <c r="K171" s="122">
        <f>Input!O172</f>
        <v>15.86</v>
      </c>
      <c r="L171" s="26">
        <f>(Input!F172)/1000</f>
        <v>336.25</v>
      </c>
      <c r="M171" s="26">
        <f>(Input!P172)/1000</f>
        <v>1571.6120000000001</v>
      </c>
      <c r="N171" s="122">
        <f>Input!Q172</f>
        <v>14.97</v>
      </c>
      <c r="O171" s="26">
        <f>(Input!G172)/1000</f>
        <v>370.77800000000002</v>
      </c>
      <c r="P171" s="26">
        <f>(Input!R172)/1000</f>
        <v>1271.8720000000001</v>
      </c>
      <c r="Q171" s="122">
        <f>Input!S172</f>
        <v>13.6</v>
      </c>
    </row>
    <row r="172" spans="1:17" x14ac:dyDescent="0.3">
      <c r="A172" s="298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1:17" x14ac:dyDescent="0.3">
      <c r="A173" s="298"/>
      <c r="B173" s="99" t="s">
        <v>16</v>
      </c>
      <c r="C173" s="55" t="str">
        <f>$C$5</f>
        <v xml:space="preserve">                          2022-26</v>
      </c>
      <c r="D173" s="56"/>
      <c r="E173" s="57"/>
      <c r="F173" s="55" t="str">
        <f>$F$5</f>
        <v xml:space="preserve">                         2027-31</v>
      </c>
      <c r="G173" s="56"/>
      <c r="H173" s="57"/>
      <c r="I173" s="55" t="str">
        <f>$I$5</f>
        <v xml:space="preserve">                         2032–36</v>
      </c>
      <c r="J173" s="56"/>
      <c r="K173" s="57"/>
      <c r="L173" s="55" t="str">
        <f>$L$5</f>
        <v xml:space="preserve">                         2037–41</v>
      </c>
      <c r="M173" s="56"/>
      <c r="N173" s="57"/>
      <c r="O173" s="55" t="str">
        <f>$O$5</f>
        <v xml:space="preserve">                         2042–46</v>
      </c>
      <c r="P173" s="56"/>
      <c r="Q173" s="56"/>
    </row>
    <row r="174" spans="1:17" x14ac:dyDescent="0.3">
      <c r="A174" s="298"/>
      <c r="B174" s="99" t="s">
        <v>17</v>
      </c>
      <c r="C174" s="58" t="s">
        <v>29</v>
      </c>
      <c r="D174" s="62" t="s">
        <v>105</v>
      </c>
      <c r="E174" s="63"/>
      <c r="F174" s="58" t="s">
        <v>29</v>
      </c>
      <c r="G174" s="62" t="s">
        <v>105</v>
      </c>
      <c r="H174" s="63"/>
      <c r="I174" s="58" t="s">
        <v>29</v>
      </c>
      <c r="J174" s="62" t="s">
        <v>105</v>
      </c>
      <c r="K174" s="63"/>
      <c r="L174" s="58" t="s">
        <v>29</v>
      </c>
      <c r="M174" s="62" t="s">
        <v>105</v>
      </c>
      <c r="N174" s="63"/>
      <c r="O174" s="58" t="s">
        <v>29</v>
      </c>
      <c r="P174" s="62" t="s">
        <v>105</v>
      </c>
      <c r="Q174" s="63"/>
    </row>
    <row r="175" spans="1:17" x14ac:dyDescent="0.3">
      <c r="A175" s="298"/>
      <c r="B175" s="100" t="s">
        <v>19</v>
      </c>
      <c r="C175" s="59" t="s">
        <v>20</v>
      </c>
      <c r="D175" s="59" t="s">
        <v>20</v>
      </c>
      <c r="E175" s="60" t="s">
        <v>3</v>
      </c>
      <c r="F175" s="59" t="s">
        <v>20</v>
      </c>
      <c r="G175" s="59" t="s">
        <v>20</v>
      </c>
      <c r="H175" s="60" t="s">
        <v>3</v>
      </c>
      <c r="I175" s="59" t="s">
        <v>20</v>
      </c>
      <c r="J175" s="59" t="s">
        <v>20</v>
      </c>
      <c r="K175" s="60" t="s">
        <v>3</v>
      </c>
      <c r="L175" s="59" t="s">
        <v>20</v>
      </c>
      <c r="M175" s="59" t="s">
        <v>20</v>
      </c>
      <c r="N175" s="60" t="s">
        <v>3</v>
      </c>
      <c r="O175" s="59" t="s">
        <v>20</v>
      </c>
      <c r="P175" s="59" t="s">
        <v>20</v>
      </c>
      <c r="Q175" s="61" t="s">
        <v>3</v>
      </c>
    </row>
    <row r="176" spans="1:17" x14ac:dyDescent="0.3">
      <c r="A176" s="298"/>
      <c r="B176" s="90" t="s">
        <v>40</v>
      </c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</row>
    <row r="177" spans="1:17" x14ac:dyDescent="0.3">
      <c r="A177" s="298"/>
      <c r="B177" s="112" t="s">
        <v>21</v>
      </c>
      <c r="C177" s="113">
        <f>(Input!C152)/1000</f>
        <v>52.51</v>
      </c>
      <c r="D177" s="113">
        <f>(Input!J152)/1000</f>
        <v>62.451999999999998</v>
      </c>
      <c r="E177" s="121">
        <f>Input!K152</f>
        <v>19.11</v>
      </c>
      <c r="F177" s="113">
        <f>(Input!D152)/1000</f>
        <v>38.807000000000002</v>
      </c>
      <c r="G177" s="113">
        <f>(Input!L152)/1000</f>
        <v>47.645000000000003</v>
      </c>
      <c r="H177" s="121">
        <f>Input!M152</f>
        <v>20.97</v>
      </c>
      <c r="I177" s="113">
        <f>(Input!E152)/1000</f>
        <v>30.483000000000001</v>
      </c>
      <c r="J177" s="113">
        <f>(Input!N152)/1000</f>
        <v>35.316000000000003</v>
      </c>
      <c r="K177" s="121">
        <f>Input!O152</f>
        <v>18.940000000000001</v>
      </c>
      <c r="L177" s="113">
        <f>(Input!F152)/1000</f>
        <v>16.161999999999999</v>
      </c>
      <c r="M177" s="113">
        <f>(Input!P152)/1000</f>
        <v>64.210999999999999</v>
      </c>
      <c r="N177" s="121">
        <f>Input!Q152</f>
        <v>20.94</v>
      </c>
      <c r="O177" s="113">
        <f>(Input!G152)/1000</f>
        <v>26.748000000000001</v>
      </c>
      <c r="P177" s="113">
        <f>(Input!R152)/1000</f>
        <v>50.719000000000001</v>
      </c>
      <c r="Q177" s="121">
        <f>Input!S152</f>
        <v>21.6</v>
      </c>
    </row>
    <row r="178" spans="1:17" x14ac:dyDescent="0.3">
      <c r="A178" s="298"/>
      <c r="B178" s="114" t="s">
        <v>22</v>
      </c>
      <c r="C178" s="113">
        <f>(Input!C153)/1000</f>
        <v>21.076000000000001</v>
      </c>
      <c r="D178" s="113">
        <f>(Input!J153)/1000</f>
        <v>40.005000000000003</v>
      </c>
      <c r="E178" s="121">
        <f>Input!K153</f>
        <v>20.149999999999999</v>
      </c>
      <c r="F178" s="113">
        <f>(Input!D153)/1000</f>
        <v>18.800999999999998</v>
      </c>
      <c r="G178" s="113">
        <f>(Input!L153)/1000</f>
        <v>27.222000000000001</v>
      </c>
      <c r="H178" s="121">
        <f>Input!M153</f>
        <v>24.11</v>
      </c>
      <c r="I178" s="113">
        <f>(Input!E153)/1000</f>
        <v>16.146999999999998</v>
      </c>
      <c r="J178" s="113">
        <f>(Input!N153)/1000</f>
        <v>21.058</v>
      </c>
      <c r="K178" s="121">
        <f>Input!O153</f>
        <v>22.19</v>
      </c>
      <c r="L178" s="113">
        <f>(Input!F153)/1000</f>
        <v>8.3559999999999999</v>
      </c>
      <c r="M178" s="113">
        <f>(Input!P153)/1000</f>
        <v>37.552999999999997</v>
      </c>
      <c r="N178" s="121">
        <f>Input!Q153</f>
        <v>22.9</v>
      </c>
      <c r="O178" s="113">
        <f>(Input!G153)/1000</f>
        <v>11.292999999999999</v>
      </c>
      <c r="P178" s="113">
        <f>(Input!R153)/1000</f>
        <v>27.488</v>
      </c>
      <c r="Q178" s="121">
        <f>Input!S153</f>
        <v>22.9</v>
      </c>
    </row>
    <row r="179" spans="1:17" x14ac:dyDescent="0.3">
      <c r="A179" s="298"/>
      <c r="B179" s="114" t="s">
        <v>23</v>
      </c>
      <c r="C179" s="113">
        <f>(Input!C154)/1000</f>
        <v>21.658000000000001</v>
      </c>
      <c r="D179" s="113">
        <f>(Input!J154)/1000</f>
        <v>51.603999999999999</v>
      </c>
      <c r="E179" s="121">
        <f>Input!K154</f>
        <v>20.010000000000002</v>
      </c>
      <c r="F179" s="113">
        <f>(Input!D154)/1000</f>
        <v>21.244</v>
      </c>
      <c r="G179" s="113">
        <f>(Input!L154)/1000</f>
        <v>40.271000000000001</v>
      </c>
      <c r="H179" s="121">
        <f>Input!M154</f>
        <v>23.71</v>
      </c>
      <c r="I179" s="113">
        <f>(Input!E154)/1000</f>
        <v>18.917000000000002</v>
      </c>
      <c r="J179" s="113">
        <f>(Input!N154)/1000</f>
        <v>29.896999999999998</v>
      </c>
      <c r="K179" s="121">
        <f>Input!O154</f>
        <v>23.51</v>
      </c>
      <c r="L179" s="113">
        <f>(Input!F154)/1000</f>
        <v>10.282</v>
      </c>
      <c r="M179" s="113">
        <f>(Input!P154)/1000</f>
        <v>53.305999999999997</v>
      </c>
      <c r="N179" s="121">
        <f>Input!Q154</f>
        <v>22.42</v>
      </c>
      <c r="O179" s="113">
        <f>(Input!G154)/1000</f>
        <v>13.741</v>
      </c>
      <c r="P179" s="113">
        <f>(Input!R154)/1000</f>
        <v>33.698</v>
      </c>
      <c r="Q179" s="121">
        <f>Input!S154</f>
        <v>23.47</v>
      </c>
    </row>
    <row r="180" spans="1:17" x14ac:dyDescent="0.3">
      <c r="A180" s="298"/>
      <c r="B180" s="114" t="s">
        <v>24</v>
      </c>
      <c r="C180" s="113">
        <f>(Input!C155)/1000</f>
        <v>62.042999999999999</v>
      </c>
      <c r="D180" s="113">
        <f>(Input!J155)/1000</f>
        <v>253.905</v>
      </c>
      <c r="E180" s="121">
        <f>Input!K155</f>
        <v>19.59</v>
      </c>
      <c r="F180" s="113">
        <f>(Input!D155)/1000</f>
        <v>69.481999999999999</v>
      </c>
      <c r="G180" s="113">
        <f>(Input!L155)/1000</f>
        <v>187.327</v>
      </c>
      <c r="H180" s="121">
        <f>Input!M155</f>
        <v>22.08</v>
      </c>
      <c r="I180" s="113">
        <f>(Input!E155)/1000</f>
        <v>60.375</v>
      </c>
      <c r="J180" s="113">
        <f>(Input!N155)/1000</f>
        <v>132.25700000000001</v>
      </c>
      <c r="K180" s="121">
        <f>Input!O155</f>
        <v>23.7</v>
      </c>
      <c r="L180" s="113">
        <f>(Input!F155)/1000</f>
        <v>35.366</v>
      </c>
      <c r="M180" s="113">
        <f>(Input!P155)/1000</f>
        <v>228.447</v>
      </c>
      <c r="N180" s="121">
        <f>Input!Q155</f>
        <v>20.72</v>
      </c>
      <c r="O180" s="113">
        <f>(Input!G155)/1000</f>
        <v>51.887</v>
      </c>
      <c r="P180" s="113">
        <f>(Input!R155)/1000</f>
        <v>142.77799999999999</v>
      </c>
      <c r="Q180" s="121">
        <f>Input!S155</f>
        <v>21.1</v>
      </c>
    </row>
    <row r="181" spans="1:17" x14ac:dyDescent="0.3">
      <c r="A181" s="298"/>
      <c r="B181" s="114" t="s">
        <v>25</v>
      </c>
      <c r="C181" s="113">
        <f>(Input!C156)/1000</f>
        <v>54.860999999999997</v>
      </c>
      <c r="D181" s="113">
        <f>(Input!J156)/1000</f>
        <v>338.48399999999998</v>
      </c>
      <c r="E181" s="121">
        <f>Input!K156</f>
        <v>17.600000000000001</v>
      </c>
      <c r="F181" s="113">
        <f>(Input!D156)/1000</f>
        <v>73.58</v>
      </c>
      <c r="G181" s="113">
        <f>(Input!L156)/1000</f>
        <v>304.97899999999998</v>
      </c>
      <c r="H181" s="121">
        <f>Input!M156</f>
        <v>18.45</v>
      </c>
      <c r="I181" s="113">
        <f>(Input!E156)/1000</f>
        <v>57.926000000000002</v>
      </c>
      <c r="J181" s="113">
        <f>(Input!N156)/1000</f>
        <v>218.70500000000001</v>
      </c>
      <c r="K181" s="121">
        <f>Input!O156</f>
        <v>22.52</v>
      </c>
      <c r="L181" s="113">
        <f>(Input!F156)/1000</f>
        <v>38.442999999999998</v>
      </c>
      <c r="M181" s="113">
        <f>(Input!P156)/1000</f>
        <v>358.30599999999998</v>
      </c>
      <c r="N181" s="121">
        <f>Input!Q156</f>
        <v>17.18</v>
      </c>
      <c r="O181" s="113">
        <f>(Input!G156)/1000</f>
        <v>55.686</v>
      </c>
      <c r="P181" s="113">
        <f>(Input!R156)/1000</f>
        <v>243.976</v>
      </c>
      <c r="Q181" s="121">
        <f>Input!S156</f>
        <v>21.54</v>
      </c>
    </row>
    <row r="182" spans="1:17" x14ac:dyDescent="0.3">
      <c r="A182" s="298"/>
      <c r="B182" s="114" t="s">
        <v>26</v>
      </c>
      <c r="C182" s="113">
        <f>(Input!C157)/1000</f>
        <v>19.727</v>
      </c>
      <c r="D182" s="113">
        <f>(Input!J157)/1000</f>
        <v>131.916</v>
      </c>
      <c r="E182" s="121">
        <f>Input!K157</f>
        <v>20.350000000000001</v>
      </c>
      <c r="F182" s="113">
        <f>(Input!D157)/1000</f>
        <v>28.925999999999998</v>
      </c>
      <c r="G182" s="113">
        <f>(Input!L157)/1000</f>
        <v>149.81200000000001</v>
      </c>
      <c r="H182" s="121">
        <f>Input!M157</f>
        <v>19.64</v>
      </c>
      <c r="I182" s="113">
        <f>(Input!E157)/1000</f>
        <v>23.713999999999999</v>
      </c>
      <c r="J182" s="113">
        <f>(Input!N157)/1000</f>
        <v>112.642</v>
      </c>
      <c r="K182" s="121">
        <f>Input!O157</f>
        <v>21.27</v>
      </c>
      <c r="L182" s="113">
        <f>(Input!F157)/1000</f>
        <v>15.922000000000001</v>
      </c>
      <c r="M182" s="113">
        <f>(Input!P157)/1000</f>
        <v>181.48500000000001</v>
      </c>
      <c r="N182" s="121">
        <f>Input!Q157</f>
        <v>18.05</v>
      </c>
      <c r="O182" s="113">
        <f>(Input!G157)/1000</f>
        <v>20.771000000000001</v>
      </c>
      <c r="P182" s="113">
        <f>(Input!R157)/1000</f>
        <v>142.87299999999999</v>
      </c>
      <c r="Q182" s="121">
        <f>Input!S157</f>
        <v>23.44</v>
      </c>
    </row>
    <row r="183" spans="1:17" x14ac:dyDescent="0.3">
      <c r="A183" s="298"/>
      <c r="B183" s="114" t="s">
        <v>27</v>
      </c>
      <c r="C183" s="113">
        <f>(Input!C158)/1000</f>
        <v>8.3989999999999991</v>
      </c>
      <c r="D183" s="113">
        <f>(Input!J158)/1000</f>
        <v>56.575000000000003</v>
      </c>
      <c r="E183" s="121">
        <f>Input!K158</f>
        <v>25.74</v>
      </c>
      <c r="F183" s="113">
        <f>(Input!D158)/1000</f>
        <v>12.516</v>
      </c>
      <c r="G183" s="113">
        <f>(Input!L158)/1000</f>
        <v>74.448999999999998</v>
      </c>
      <c r="H183" s="121">
        <f>Input!M158</f>
        <v>22.36</v>
      </c>
      <c r="I183" s="113">
        <f>(Input!E158)/1000</f>
        <v>11.007999999999999</v>
      </c>
      <c r="J183" s="113">
        <f>(Input!N158)/1000</f>
        <v>55.44</v>
      </c>
      <c r="K183" s="121">
        <f>Input!O158</f>
        <v>22.17</v>
      </c>
      <c r="L183" s="113">
        <f>(Input!F158)/1000</f>
        <v>7.4329999999999998</v>
      </c>
      <c r="M183" s="113">
        <f>(Input!P158)/1000</f>
        <v>91.759</v>
      </c>
      <c r="N183" s="121">
        <f>Input!Q158</f>
        <v>20.48</v>
      </c>
      <c r="O183" s="113">
        <f>(Input!G158)/1000</f>
        <v>9.7530000000000001</v>
      </c>
      <c r="P183" s="113">
        <f>(Input!R158)/1000</f>
        <v>76.245000000000005</v>
      </c>
      <c r="Q183" s="121">
        <f>Input!S158</f>
        <v>24.2</v>
      </c>
    </row>
    <row r="184" spans="1:17" x14ac:dyDescent="0.3">
      <c r="A184" s="298"/>
      <c r="B184" s="115" t="s">
        <v>28</v>
      </c>
      <c r="C184" s="113">
        <f>(Input!C159)/1000</f>
        <v>5.7279999999999998</v>
      </c>
      <c r="D184" s="113">
        <f>(Input!J159)/1000</f>
        <v>57.118000000000002</v>
      </c>
      <c r="E184" s="121">
        <f>Input!K159</f>
        <v>29.11</v>
      </c>
      <c r="F184" s="113">
        <f>(Input!D159)/1000</f>
        <v>11.352</v>
      </c>
      <c r="G184" s="113">
        <f>(Input!L159)/1000</f>
        <v>63.606000000000002</v>
      </c>
      <c r="H184" s="121">
        <f>Input!M159</f>
        <v>24.45</v>
      </c>
      <c r="I184" s="113">
        <f>(Input!E159)/1000</f>
        <v>11.493</v>
      </c>
      <c r="J184" s="113">
        <f>(Input!N159)/1000</f>
        <v>41.165999999999997</v>
      </c>
      <c r="K184" s="121">
        <f>Input!O159</f>
        <v>25.01</v>
      </c>
      <c r="L184" s="113">
        <f>(Input!F159)/1000</f>
        <v>9.34</v>
      </c>
      <c r="M184" s="113">
        <f>(Input!P159)/1000</f>
        <v>73.965999999999994</v>
      </c>
      <c r="N184" s="121">
        <f>Input!Q159</f>
        <v>28.36</v>
      </c>
      <c r="O184" s="113">
        <f>(Input!G159)/1000</f>
        <v>10.637</v>
      </c>
      <c r="P184" s="113">
        <f>(Input!R159)/1000</f>
        <v>63.325000000000003</v>
      </c>
      <c r="Q184" s="121">
        <f>Input!S159</f>
        <v>18.95</v>
      </c>
    </row>
    <row r="185" spans="1:17" x14ac:dyDescent="0.3">
      <c r="A185" s="298"/>
      <c r="B185" s="5" t="s">
        <v>0</v>
      </c>
      <c r="C185" s="26">
        <f>(Input!C160)/1000</f>
        <v>246.00200000000001</v>
      </c>
      <c r="D185" s="26">
        <f>(Input!J160)/1000</f>
        <v>992.05899999999997</v>
      </c>
      <c r="E185" s="122">
        <f>Input!K160</f>
        <v>17.05</v>
      </c>
      <c r="F185" s="26">
        <f>(Input!D160)/1000</f>
        <v>274.70600000000002</v>
      </c>
      <c r="G185" s="26">
        <f>(Input!L160)/1000</f>
        <v>895.31</v>
      </c>
      <c r="H185" s="122">
        <f>Input!M160</f>
        <v>17.579999999999998</v>
      </c>
      <c r="I185" s="26">
        <f>(Input!E160)/1000</f>
        <v>230.06100000000001</v>
      </c>
      <c r="J185" s="26">
        <f>(Input!N160)/1000</f>
        <v>646.48099999999999</v>
      </c>
      <c r="K185" s="122">
        <f>Input!O160</f>
        <v>21.16</v>
      </c>
      <c r="L185" s="26">
        <f>(Input!F160)/1000</f>
        <v>141.30199999999999</v>
      </c>
      <c r="M185" s="26">
        <f>(Input!P160)/1000</f>
        <v>1089.0309999999999</v>
      </c>
      <c r="N185" s="122">
        <f>Input!Q160</f>
        <v>16.45</v>
      </c>
      <c r="O185" s="26">
        <f>(Input!G160)/1000</f>
        <v>200.51499999999999</v>
      </c>
      <c r="P185" s="26">
        <f>(Input!R160)/1000</f>
        <v>781.10199999999998</v>
      </c>
      <c r="Q185" s="122">
        <f>Input!S160</f>
        <v>18.89</v>
      </c>
    </row>
    <row r="186" spans="1:17" x14ac:dyDescent="0.3">
      <c r="A186" s="298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1:17" ht="14.4" customHeight="1" x14ac:dyDescent="0.3">
      <c r="A187" s="298"/>
      <c r="B187" s="99" t="s">
        <v>16</v>
      </c>
      <c r="C187" s="55" t="str">
        <f>$C$5</f>
        <v xml:space="preserve">                          2022-26</v>
      </c>
      <c r="D187" s="56"/>
      <c r="E187" s="57"/>
      <c r="F187" s="55" t="str">
        <f>$F$5</f>
        <v xml:space="preserve">                         2027-31</v>
      </c>
      <c r="G187" s="56"/>
      <c r="H187" s="57"/>
      <c r="I187" s="55" t="str">
        <f>$I$5</f>
        <v xml:space="preserve">                         2032–36</v>
      </c>
      <c r="J187" s="56"/>
      <c r="K187" s="57"/>
      <c r="L187" s="55" t="str">
        <f>$L$5</f>
        <v xml:space="preserve">                         2037–41</v>
      </c>
      <c r="M187" s="56"/>
      <c r="N187" s="57"/>
      <c r="O187" s="55" t="str">
        <f>$O$5</f>
        <v xml:space="preserve">                         2042–46</v>
      </c>
      <c r="P187" s="56"/>
      <c r="Q187" s="56"/>
    </row>
    <row r="188" spans="1:17" x14ac:dyDescent="0.3">
      <c r="A188" s="298"/>
      <c r="B188" s="99" t="s">
        <v>17</v>
      </c>
      <c r="C188" s="58" t="s">
        <v>29</v>
      </c>
      <c r="D188" s="62" t="s">
        <v>105</v>
      </c>
      <c r="E188" s="63"/>
      <c r="F188" s="58" t="s">
        <v>29</v>
      </c>
      <c r="G188" s="62" t="s">
        <v>105</v>
      </c>
      <c r="H188" s="63"/>
      <c r="I188" s="58" t="s">
        <v>29</v>
      </c>
      <c r="J188" s="62" t="s">
        <v>105</v>
      </c>
      <c r="K188" s="63"/>
      <c r="L188" s="58" t="s">
        <v>29</v>
      </c>
      <c r="M188" s="62" t="s">
        <v>105</v>
      </c>
      <c r="N188" s="63"/>
      <c r="O188" s="58" t="s">
        <v>29</v>
      </c>
      <c r="P188" s="62" t="s">
        <v>105</v>
      </c>
      <c r="Q188" s="63"/>
    </row>
    <row r="189" spans="1:17" x14ac:dyDescent="0.3">
      <c r="A189" s="298"/>
      <c r="B189" s="100" t="s">
        <v>19</v>
      </c>
      <c r="C189" s="59" t="s">
        <v>20</v>
      </c>
      <c r="D189" s="59" t="s">
        <v>20</v>
      </c>
      <c r="E189" s="60" t="s">
        <v>3</v>
      </c>
      <c r="F189" s="59" t="s">
        <v>20</v>
      </c>
      <c r="G189" s="59" t="s">
        <v>20</v>
      </c>
      <c r="H189" s="60" t="s">
        <v>3</v>
      </c>
      <c r="I189" s="59" t="s">
        <v>20</v>
      </c>
      <c r="J189" s="59" t="s">
        <v>20</v>
      </c>
      <c r="K189" s="60" t="s">
        <v>3</v>
      </c>
      <c r="L189" s="59" t="s">
        <v>20</v>
      </c>
      <c r="M189" s="59" t="s">
        <v>20</v>
      </c>
      <c r="N189" s="60" t="s">
        <v>3</v>
      </c>
      <c r="O189" s="59" t="s">
        <v>20</v>
      </c>
      <c r="P189" s="59" t="s">
        <v>20</v>
      </c>
      <c r="Q189" s="61" t="s">
        <v>3</v>
      </c>
    </row>
    <row r="190" spans="1:17" x14ac:dyDescent="0.3">
      <c r="A190" s="298"/>
      <c r="B190" s="90" t="s">
        <v>41</v>
      </c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</row>
    <row r="191" spans="1:17" x14ac:dyDescent="0.3">
      <c r="A191" s="298"/>
      <c r="B191" s="112" t="s">
        <v>21</v>
      </c>
      <c r="C191" s="113">
        <f>(Input!C188)/1000</f>
        <v>224.358</v>
      </c>
      <c r="D191" s="113">
        <f>(Input!J188)/1000</f>
        <v>91.215999999999994</v>
      </c>
      <c r="E191" s="121">
        <f>Input!K188</f>
        <v>15.14</v>
      </c>
      <c r="F191" s="113">
        <f>(Input!D188)/1000</f>
        <v>182.024</v>
      </c>
      <c r="G191" s="113">
        <f>(Input!L188)/1000</f>
        <v>147.958</v>
      </c>
      <c r="H191" s="121">
        <f>Input!M188</f>
        <v>14.64</v>
      </c>
      <c r="I191" s="113">
        <f>(Input!E188)/1000</f>
        <v>150.29300000000001</v>
      </c>
      <c r="J191" s="113">
        <f>(Input!N188)/1000</f>
        <v>236.52</v>
      </c>
      <c r="K191" s="121">
        <f>Input!O188</f>
        <v>12.21</v>
      </c>
      <c r="L191" s="113">
        <f>(Input!F188)/1000</f>
        <v>108.252</v>
      </c>
      <c r="M191" s="113">
        <f>(Input!P188)/1000</f>
        <v>252.93899999999999</v>
      </c>
      <c r="N191" s="121">
        <f>Input!Q188</f>
        <v>12.28</v>
      </c>
      <c r="O191" s="113">
        <f>(Input!G188)/1000</f>
        <v>154.49299999999999</v>
      </c>
      <c r="P191" s="113">
        <f>(Input!R188)/1000</f>
        <v>205.54</v>
      </c>
      <c r="Q191" s="121">
        <f>Input!S188</f>
        <v>15.53</v>
      </c>
    </row>
    <row r="192" spans="1:17" x14ac:dyDescent="0.3">
      <c r="A192" s="298"/>
      <c r="B192" s="114" t="s">
        <v>22</v>
      </c>
      <c r="C192" s="113">
        <f>(Input!C189)/1000</f>
        <v>113.23699999999999</v>
      </c>
      <c r="D192" s="113">
        <f>(Input!J189)/1000</f>
        <v>51.354999999999997</v>
      </c>
      <c r="E192" s="121">
        <f>Input!K189</f>
        <v>17.11</v>
      </c>
      <c r="F192" s="113">
        <f>(Input!D189)/1000</f>
        <v>101.236</v>
      </c>
      <c r="G192" s="113">
        <f>(Input!L189)/1000</f>
        <v>85.491</v>
      </c>
      <c r="H192" s="121">
        <f>Input!M189</f>
        <v>16.12</v>
      </c>
      <c r="I192" s="113">
        <f>(Input!E189)/1000</f>
        <v>84.727999999999994</v>
      </c>
      <c r="J192" s="113">
        <f>(Input!N189)/1000</f>
        <v>145.63200000000001</v>
      </c>
      <c r="K192" s="121">
        <f>Input!O189</f>
        <v>13.33</v>
      </c>
      <c r="L192" s="113">
        <f>(Input!F189)/1000</f>
        <v>60.999000000000002</v>
      </c>
      <c r="M192" s="113">
        <f>(Input!P189)/1000</f>
        <v>154.04</v>
      </c>
      <c r="N192" s="121">
        <f>Input!Q189</f>
        <v>12.83</v>
      </c>
      <c r="O192" s="113">
        <f>(Input!G189)/1000</f>
        <v>70.491</v>
      </c>
      <c r="P192" s="113">
        <f>(Input!R189)/1000</f>
        <v>123.983</v>
      </c>
      <c r="Q192" s="121">
        <f>Input!S189</f>
        <v>12.83</v>
      </c>
    </row>
    <row r="193" spans="1:17" x14ac:dyDescent="0.3">
      <c r="A193" s="298"/>
      <c r="B193" s="114" t="s">
        <v>23</v>
      </c>
      <c r="C193" s="113">
        <f>(Input!C190)/1000</f>
        <v>125.837</v>
      </c>
      <c r="D193" s="113">
        <f>(Input!J190)/1000</f>
        <v>74.408000000000001</v>
      </c>
      <c r="E193" s="121">
        <f>Input!K190</f>
        <v>17.899999999999999</v>
      </c>
      <c r="F193" s="113">
        <f>(Input!D190)/1000</f>
        <v>118.09099999999999</v>
      </c>
      <c r="G193" s="113">
        <f>(Input!L190)/1000</f>
        <v>120.18</v>
      </c>
      <c r="H193" s="121">
        <f>Input!M190</f>
        <v>16.54</v>
      </c>
      <c r="I193" s="113">
        <f>(Input!E190)/1000</f>
        <v>102.008</v>
      </c>
      <c r="J193" s="113">
        <f>(Input!N190)/1000</f>
        <v>202.39400000000001</v>
      </c>
      <c r="K193" s="121">
        <f>Input!O190</f>
        <v>13.01</v>
      </c>
      <c r="L193" s="113">
        <f>(Input!F190)/1000</f>
        <v>75.792000000000002</v>
      </c>
      <c r="M193" s="113">
        <f>(Input!P190)/1000</f>
        <v>207.779</v>
      </c>
      <c r="N193" s="121">
        <f>Input!Q190</f>
        <v>12.45</v>
      </c>
      <c r="O193" s="113">
        <f>(Input!G190)/1000</f>
        <v>80.171000000000006</v>
      </c>
      <c r="P193" s="113">
        <f>(Input!R190)/1000</f>
        <v>160.08099999999999</v>
      </c>
      <c r="Q193" s="121">
        <f>Input!S190</f>
        <v>13.77</v>
      </c>
    </row>
    <row r="194" spans="1:17" x14ac:dyDescent="0.3">
      <c r="A194" s="298"/>
      <c r="B194" s="114" t="s">
        <v>24</v>
      </c>
      <c r="C194" s="113">
        <f>(Input!C191)/1000</f>
        <v>381.92500000000001</v>
      </c>
      <c r="D194" s="113">
        <f>(Input!J191)/1000</f>
        <v>332.80799999999999</v>
      </c>
      <c r="E194" s="121">
        <f>Input!K191</f>
        <v>17.75</v>
      </c>
      <c r="F194" s="113">
        <f>(Input!D191)/1000</f>
        <v>377.584</v>
      </c>
      <c r="G194" s="113">
        <f>(Input!L191)/1000</f>
        <v>526.98500000000001</v>
      </c>
      <c r="H194" s="121">
        <f>Input!M191</f>
        <v>15.83</v>
      </c>
      <c r="I194" s="113">
        <f>(Input!E191)/1000</f>
        <v>350.774</v>
      </c>
      <c r="J194" s="113">
        <f>(Input!N191)/1000</f>
        <v>880.24</v>
      </c>
      <c r="K194" s="121">
        <f>Input!O191</f>
        <v>12.64</v>
      </c>
      <c r="L194" s="113">
        <f>(Input!F191)/1000</f>
        <v>269.57499999999999</v>
      </c>
      <c r="M194" s="113">
        <f>(Input!P191)/1000</f>
        <v>871.75800000000004</v>
      </c>
      <c r="N194" s="121">
        <f>Input!Q191</f>
        <v>11.99</v>
      </c>
      <c r="O194" s="113">
        <f>(Input!G191)/1000</f>
        <v>260.68900000000002</v>
      </c>
      <c r="P194" s="113">
        <f>(Input!R191)/1000</f>
        <v>677.28499999999997</v>
      </c>
      <c r="Q194" s="121">
        <f>Input!S191</f>
        <v>12.84</v>
      </c>
    </row>
    <row r="195" spans="1:17" x14ac:dyDescent="0.3">
      <c r="A195" s="298"/>
      <c r="B195" s="114" t="s">
        <v>25</v>
      </c>
      <c r="C195" s="113">
        <f>(Input!C192)/1000</f>
        <v>297.86399999999998</v>
      </c>
      <c r="D195" s="113">
        <f>(Input!J192)/1000</f>
        <v>450.798</v>
      </c>
      <c r="E195" s="121">
        <f>Input!K192</f>
        <v>17.41</v>
      </c>
      <c r="F195" s="113">
        <f>(Input!D192)/1000</f>
        <v>306.76</v>
      </c>
      <c r="G195" s="113">
        <f>(Input!L192)/1000</f>
        <v>781.66399999999999</v>
      </c>
      <c r="H195" s="121">
        <f>Input!M192</f>
        <v>15.15</v>
      </c>
      <c r="I195" s="113">
        <f>(Input!E192)/1000</f>
        <v>294.15300000000002</v>
      </c>
      <c r="J195" s="113">
        <f>(Input!N192)/1000</f>
        <v>1309.1130000000001</v>
      </c>
      <c r="K195" s="121">
        <f>Input!O192</f>
        <v>11.57</v>
      </c>
      <c r="L195" s="113">
        <f>(Input!F192)/1000</f>
        <v>243.03100000000001</v>
      </c>
      <c r="M195" s="113">
        <f>(Input!P192)/1000</f>
        <v>1303.723</v>
      </c>
      <c r="N195" s="121">
        <f>Input!Q192</f>
        <v>11.36</v>
      </c>
      <c r="O195" s="113">
        <f>(Input!G192)/1000</f>
        <v>222.78200000000001</v>
      </c>
      <c r="P195" s="113">
        <f>(Input!R192)/1000</f>
        <v>925.78800000000001</v>
      </c>
      <c r="Q195" s="121">
        <f>Input!S192</f>
        <v>12.11</v>
      </c>
    </row>
    <row r="196" spans="1:17" x14ac:dyDescent="0.3">
      <c r="A196" s="298"/>
      <c r="B196" s="114" t="s">
        <v>26</v>
      </c>
      <c r="C196" s="113">
        <f>(Input!C193)/1000</f>
        <v>74.067999999999998</v>
      </c>
      <c r="D196" s="113">
        <f>(Input!J193)/1000</f>
        <v>183.05099999999999</v>
      </c>
      <c r="E196" s="121">
        <f>Input!K193</f>
        <v>20.76</v>
      </c>
      <c r="F196" s="113">
        <f>(Input!D193)/1000</f>
        <v>81.093000000000004</v>
      </c>
      <c r="G196" s="113">
        <f>(Input!L193)/1000</f>
        <v>349.161</v>
      </c>
      <c r="H196" s="121">
        <f>Input!M193</f>
        <v>16.41</v>
      </c>
      <c r="I196" s="113">
        <f>(Input!E193)/1000</f>
        <v>74.242000000000004</v>
      </c>
      <c r="J196" s="113">
        <f>(Input!N193)/1000</f>
        <v>580.60199999999998</v>
      </c>
      <c r="K196" s="121">
        <f>Input!O193</f>
        <v>11.54</v>
      </c>
      <c r="L196" s="113">
        <f>(Input!F193)/1000</f>
        <v>64.188000000000002</v>
      </c>
      <c r="M196" s="113">
        <f>(Input!P193)/1000</f>
        <v>600.726</v>
      </c>
      <c r="N196" s="121">
        <f>Input!Q193</f>
        <v>11.75</v>
      </c>
      <c r="O196" s="113">
        <f>(Input!G193)/1000</f>
        <v>53.323</v>
      </c>
      <c r="P196" s="113">
        <f>(Input!R193)/1000</f>
        <v>400.99</v>
      </c>
      <c r="Q196" s="121">
        <f>Input!S193</f>
        <v>12.75</v>
      </c>
    </row>
    <row r="197" spans="1:17" x14ac:dyDescent="0.3">
      <c r="A197" s="298"/>
      <c r="B197" s="114" t="s">
        <v>27</v>
      </c>
      <c r="C197" s="113">
        <f>(Input!C194)/1000</f>
        <v>21.047000000000001</v>
      </c>
      <c r="D197" s="113">
        <f>(Input!J194)/1000</f>
        <v>82.9</v>
      </c>
      <c r="E197" s="121">
        <f>Input!K194</f>
        <v>24.11</v>
      </c>
      <c r="F197" s="113">
        <f>(Input!D194)/1000</f>
        <v>23.353000000000002</v>
      </c>
      <c r="G197" s="113">
        <f>(Input!L194)/1000</f>
        <v>159.98400000000001</v>
      </c>
      <c r="H197" s="121">
        <f>Input!M194</f>
        <v>18.62</v>
      </c>
      <c r="I197" s="113">
        <f>(Input!E194)/1000</f>
        <v>21.43</v>
      </c>
      <c r="J197" s="113">
        <f>(Input!N194)/1000</f>
        <v>257.065</v>
      </c>
      <c r="K197" s="121">
        <f>Input!O194</f>
        <v>12.91</v>
      </c>
      <c r="L197" s="113">
        <f>(Input!F194)/1000</f>
        <v>20.728999999999999</v>
      </c>
      <c r="M197" s="113">
        <f>(Input!P194)/1000</f>
        <v>269.16899999999998</v>
      </c>
      <c r="N197" s="121">
        <f>Input!Q194</f>
        <v>13.75</v>
      </c>
      <c r="O197" s="113">
        <f>(Input!G194)/1000</f>
        <v>15.002000000000001</v>
      </c>
      <c r="P197" s="113">
        <f>(Input!R194)/1000</f>
        <v>173.69</v>
      </c>
      <c r="Q197" s="121">
        <f>Input!S194</f>
        <v>14.68</v>
      </c>
    </row>
    <row r="198" spans="1:17" x14ac:dyDescent="0.3">
      <c r="A198" s="298"/>
      <c r="B198" s="115" t="s">
        <v>28</v>
      </c>
      <c r="C198" s="113">
        <f>(Input!C195)/1000</f>
        <v>8.5660000000000007</v>
      </c>
      <c r="D198" s="113">
        <f>(Input!J195)/1000</f>
        <v>50.381999999999998</v>
      </c>
      <c r="E198" s="121">
        <f>Input!K195</f>
        <v>23.39</v>
      </c>
      <c r="F198" s="113">
        <f>(Input!D195)/1000</f>
        <v>13.912000000000001</v>
      </c>
      <c r="G198" s="113">
        <f>(Input!L195)/1000</f>
        <v>105.75700000000001</v>
      </c>
      <c r="H198" s="121">
        <f>Input!M195</f>
        <v>20.83</v>
      </c>
      <c r="I198" s="113">
        <f>(Input!E195)/1000</f>
        <v>11.177</v>
      </c>
      <c r="J198" s="113">
        <f>(Input!N195)/1000</f>
        <v>145.71</v>
      </c>
      <c r="K198" s="121">
        <f>Input!O195</f>
        <v>22.34</v>
      </c>
      <c r="L198" s="113">
        <f>(Input!F195)/1000</f>
        <v>9.6890000000000001</v>
      </c>
      <c r="M198" s="113">
        <f>(Input!P195)/1000</f>
        <v>150.77699999999999</v>
      </c>
      <c r="N198" s="121">
        <f>Input!Q195</f>
        <v>16.7</v>
      </c>
      <c r="O198" s="113">
        <f>(Input!G195)/1000</f>
        <v>7.65</v>
      </c>
      <c r="P198" s="113">
        <f>(Input!R195)/1000</f>
        <v>111.15600000000001</v>
      </c>
      <c r="Q198" s="121">
        <f>Input!S195</f>
        <v>16.8</v>
      </c>
    </row>
    <row r="199" spans="1:17" x14ac:dyDescent="0.3">
      <c r="A199" s="298"/>
      <c r="B199" s="5" t="s">
        <v>0</v>
      </c>
      <c r="C199" s="26">
        <f>(Input!C196)/1000</f>
        <v>1246.903</v>
      </c>
      <c r="D199" s="26">
        <f>(Input!J196)/1000</f>
        <v>1316.9169999999999</v>
      </c>
      <c r="E199" s="122">
        <f>Input!K196</f>
        <v>16.600000000000001</v>
      </c>
      <c r="F199" s="26">
        <f>(Input!D196)/1000</f>
        <v>1204.056</v>
      </c>
      <c r="G199" s="26">
        <f>(Input!L196)/1000</f>
        <v>2277.1799999999998</v>
      </c>
      <c r="H199" s="122">
        <f>Input!M196</f>
        <v>14.36</v>
      </c>
      <c r="I199" s="26">
        <f>(Input!E196)/1000</f>
        <v>1088.8050000000001</v>
      </c>
      <c r="J199" s="26">
        <f>(Input!N196)/1000</f>
        <v>3757.277</v>
      </c>
      <c r="K199" s="122">
        <f>Input!O196</f>
        <v>11.16</v>
      </c>
      <c r="L199" s="26">
        <f>(Input!F196)/1000</f>
        <v>852.25300000000004</v>
      </c>
      <c r="M199" s="26">
        <f>(Input!P196)/1000</f>
        <v>3810.9110000000001</v>
      </c>
      <c r="N199" s="122">
        <f>Input!Q196</f>
        <v>10.79</v>
      </c>
      <c r="O199" s="26">
        <f>(Input!G196)/1000</f>
        <v>864.601</v>
      </c>
      <c r="P199" s="26">
        <f>(Input!R196)/1000</f>
        <v>2778.5129999999999</v>
      </c>
      <c r="Q199" s="122">
        <f>Input!S196</f>
        <v>11.39</v>
      </c>
    </row>
    <row r="200" spans="1:17" x14ac:dyDescent="0.3">
      <c r="A200" s="298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</row>
    <row r="201" spans="1:17" x14ac:dyDescent="0.3">
      <c r="A201" s="298"/>
      <c r="B201" s="99" t="s">
        <v>16</v>
      </c>
      <c r="C201" s="55" t="str">
        <f>$C$5</f>
        <v xml:space="preserve">                          2022-26</v>
      </c>
      <c r="D201" s="56"/>
      <c r="E201" s="57"/>
      <c r="F201" s="55" t="str">
        <f>$F$5</f>
        <v xml:space="preserve">                         2027-31</v>
      </c>
      <c r="G201" s="56"/>
      <c r="H201" s="57"/>
      <c r="I201" s="55" t="str">
        <f>$I$5</f>
        <v xml:space="preserve">                         2032–36</v>
      </c>
      <c r="J201" s="56"/>
      <c r="K201" s="57"/>
      <c r="L201" s="55" t="str">
        <f>$L$5</f>
        <v xml:space="preserve">                         2037–41</v>
      </c>
      <c r="M201" s="56"/>
      <c r="N201" s="57"/>
      <c r="O201" s="55" t="str">
        <f>$O$5</f>
        <v xml:space="preserve">                         2042–46</v>
      </c>
      <c r="P201" s="56"/>
      <c r="Q201" s="56"/>
    </row>
    <row r="202" spans="1:17" x14ac:dyDescent="0.3">
      <c r="A202" s="298"/>
      <c r="B202" s="99" t="s">
        <v>17</v>
      </c>
      <c r="C202" s="58" t="s">
        <v>29</v>
      </c>
      <c r="D202" s="62" t="s">
        <v>105</v>
      </c>
      <c r="E202" s="63"/>
      <c r="F202" s="58" t="s">
        <v>29</v>
      </c>
      <c r="G202" s="62" t="s">
        <v>105</v>
      </c>
      <c r="H202" s="63"/>
      <c r="I202" s="58" t="s">
        <v>29</v>
      </c>
      <c r="J202" s="62" t="s">
        <v>105</v>
      </c>
      <c r="K202" s="63"/>
      <c r="L202" s="58" t="s">
        <v>29</v>
      </c>
      <c r="M202" s="62" t="s">
        <v>105</v>
      </c>
      <c r="N202" s="63"/>
      <c r="O202" s="58" t="s">
        <v>29</v>
      </c>
      <c r="P202" s="62" t="s">
        <v>105</v>
      </c>
      <c r="Q202" s="63"/>
    </row>
    <row r="203" spans="1:17" x14ac:dyDescent="0.3">
      <c r="A203" s="298"/>
      <c r="B203" s="100" t="s">
        <v>19</v>
      </c>
      <c r="C203" s="59" t="s">
        <v>20</v>
      </c>
      <c r="D203" s="59" t="s">
        <v>20</v>
      </c>
      <c r="E203" s="60" t="s">
        <v>3</v>
      </c>
      <c r="F203" s="59" t="s">
        <v>20</v>
      </c>
      <c r="G203" s="59" t="s">
        <v>20</v>
      </c>
      <c r="H203" s="60" t="s">
        <v>3</v>
      </c>
      <c r="I203" s="59" t="s">
        <v>20</v>
      </c>
      <c r="J203" s="59" t="s">
        <v>20</v>
      </c>
      <c r="K203" s="60" t="s">
        <v>3</v>
      </c>
      <c r="L203" s="59" t="s">
        <v>20</v>
      </c>
      <c r="M203" s="59" t="s">
        <v>20</v>
      </c>
      <c r="N203" s="60" t="s">
        <v>3</v>
      </c>
      <c r="O203" s="59" t="s">
        <v>20</v>
      </c>
      <c r="P203" s="59" t="s">
        <v>20</v>
      </c>
      <c r="Q203" s="61" t="s">
        <v>3</v>
      </c>
    </row>
    <row r="204" spans="1:17" x14ac:dyDescent="0.3">
      <c r="A204" s="298"/>
      <c r="B204" s="90" t="s">
        <v>42</v>
      </c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</row>
    <row r="205" spans="1:17" x14ac:dyDescent="0.3">
      <c r="A205" s="298"/>
      <c r="B205" s="112" t="s">
        <v>21</v>
      </c>
      <c r="C205" s="113">
        <f>(Input!C200)/1000</f>
        <v>227.601</v>
      </c>
      <c r="D205" s="113">
        <f>(Input!J200)/1000</f>
        <v>84.203999999999994</v>
      </c>
      <c r="E205" s="121">
        <f>Input!K200</f>
        <v>19.809999999999999</v>
      </c>
      <c r="F205" s="113">
        <f>(Input!D200)/1000</f>
        <v>197.21899999999999</v>
      </c>
      <c r="G205" s="113">
        <f>(Input!L200)/1000</f>
        <v>94.52</v>
      </c>
      <c r="H205" s="121">
        <f>Input!M200</f>
        <v>19.66</v>
      </c>
      <c r="I205" s="113">
        <f>(Input!E200)/1000</f>
        <v>153.982</v>
      </c>
      <c r="J205" s="113">
        <f>(Input!N200)/1000</f>
        <v>148.79400000000001</v>
      </c>
      <c r="K205" s="121">
        <f>Input!O200</f>
        <v>15.67</v>
      </c>
      <c r="L205" s="113">
        <f>(Input!F200)/1000</f>
        <v>159.495</v>
      </c>
      <c r="M205" s="113">
        <f>(Input!P200)/1000</f>
        <v>157.642</v>
      </c>
      <c r="N205" s="121">
        <f>Input!Q200</f>
        <v>14.22</v>
      </c>
      <c r="O205" s="113">
        <f>(Input!G200)/1000</f>
        <v>165.43199999999999</v>
      </c>
      <c r="P205" s="113">
        <f>(Input!R200)/1000</f>
        <v>161.477</v>
      </c>
      <c r="Q205" s="121">
        <f>Input!S200</f>
        <v>14.32</v>
      </c>
    </row>
    <row r="206" spans="1:17" x14ac:dyDescent="0.3">
      <c r="A206" s="298"/>
      <c r="B206" s="114" t="s">
        <v>22</v>
      </c>
      <c r="C206" s="113">
        <f>(Input!C201)/1000</f>
        <v>111.61499999999999</v>
      </c>
      <c r="D206" s="113">
        <f>(Input!J201)/1000</f>
        <v>53.231000000000002</v>
      </c>
      <c r="E206" s="121">
        <f>Input!K201</f>
        <v>21.01</v>
      </c>
      <c r="F206" s="113">
        <f>(Input!D201)/1000</f>
        <v>103.185</v>
      </c>
      <c r="G206" s="113">
        <f>(Input!L201)/1000</f>
        <v>57.749000000000002</v>
      </c>
      <c r="H206" s="121">
        <f>Input!M201</f>
        <v>19.75</v>
      </c>
      <c r="I206" s="113">
        <f>(Input!E201)/1000</f>
        <v>84.846000000000004</v>
      </c>
      <c r="J206" s="113">
        <f>(Input!N201)/1000</f>
        <v>89.625</v>
      </c>
      <c r="K206" s="121">
        <f>Input!O201</f>
        <v>16.190000000000001</v>
      </c>
      <c r="L206" s="113">
        <f>(Input!F201)/1000</f>
        <v>83.096999999999994</v>
      </c>
      <c r="M206" s="113">
        <f>(Input!P201)/1000</f>
        <v>87.570999999999998</v>
      </c>
      <c r="N206" s="121">
        <f>Input!Q201</f>
        <v>15.42</v>
      </c>
      <c r="O206" s="113">
        <f>(Input!G201)/1000</f>
        <v>76.575000000000003</v>
      </c>
      <c r="P206" s="113">
        <f>(Input!R201)/1000</f>
        <v>92.046000000000006</v>
      </c>
      <c r="Q206" s="121">
        <f>Input!S201</f>
        <v>15.42</v>
      </c>
    </row>
    <row r="207" spans="1:17" x14ac:dyDescent="0.3">
      <c r="A207" s="298"/>
      <c r="B207" s="114" t="s">
        <v>23</v>
      </c>
      <c r="C207" s="113">
        <f>(Input!C202)/1000</f>
        <v>123.94499999999999</v>
      </c>
      <c r="D207" s="113">
        <f>(Input!J202)/1000</f>
        <v>71.998999999999995</v>
      </c>
      <c r="E207" s="121">
        <f>Input!K202</f>
        <v>20.79</v>
      </c>
      <c r="F207" s="113">
        <f>(Input!D202)/1000</f>
        <v>118.05800000000001</v>
      </c>
      <c r="G207" s="113">
        <f>(Input!L202)/1000</f>
        <v>77.960999999999999</v>
      </c>
      <c r="H207" s="121">
        <f>Input!M202</f>
        <v>19.920000000000002</v>
      </c>
      <c r="I207" s="113">
        <f>(Input!E202)/1000</f>
        <v>101.42400000000001</v>
      </c>
      <c r="J207" s="113">
        <f>(Input!N202)/1000</f>
        <v>118.875</v>
      </c>
      <c r="K207" s="121">
        <f>Input!O202</f>
        <v>16.37</v>
      </c>
      <c r="L207" s="113">
        <f>(Input!F202)/1000</f>
        <v>96.238</v>
      </c>
      <c r="M207" s="113">
        <f>(Input!P202)/1000</f>
        <v>113.08</v>
      </c>
      <c r="N207" s="121">
        <f>Input!Q202</f>
        <v>16</v>
      </c>
      <c r="O207" s="113">
        <f>(Input!G202)/1000</f>
        <v>84.462999999999994</v>
      </c>
      <c r="P207" s="113">
        <f>(Input!R202)/1000</f>
        <v>118.914</v>
      </c>
      <c r="Q207" s="121">
        <f>Input!S202</f>
        <v>15.05</v>
      </c>
    </row>
    <row r="208" spans="1:17" x14ac:dyDescent="0.3">
      <c r="A208" s="298"/>
      <c r="B208" s="114" t="s">
        <v>24</v>
      </c>
      <c r="C208" s="113">
        <f>(Input!C203)/1000</f>
        <v>376.28199999999998</v>
      </c>
      <c r="D208" s="113">
        <f>(Input!J203)/1000</f>
        <v>297.55399999999997</v>
      </c>
      <c r="E208" s="121">
        <f>Input!K203</f>
        <v>20.88</v>
      </c>
      <c r="F208" s="113">
        <f>(Input!D203)/1000</f>
        <v>370.86200000000002</v>
      </c>
      <c r="G208" s="113">
        <f>(Input!L203)/1000</f>
        <v>325.71300000000002</v>
      </c>
      <c r="H208" s="121">
        <f>Input!M203</f>
        <v>18.32</v>
      </c>
      <c r="I208" s="113">
        <f>(Input!E203)/1000</f>
        <v>344.81799999999998</v>
      </c>
      <c r="J208" s="113">
        <f>(Input!N203)/1000</f>
        <v>472.7</v>
      </c>
      <c r="K208" s="121">
        <f>Input!O203</f>
        <v>15.64</v>
      </c>
      <c r="L208" s="113">
        <f>(Input!F203)/1000</f>
        <v>316.07799999999997</v>
      </c>
      <c r="M208" s="113">
        <f>(Input!P203)/1000</f>
        <v>447.04399999999998</v>
      </c>
      <c r="N208" s="121">
        <f>Input!Q203</f>
        <v>16.100000000000001</v>
      </c>
      <c r="O208" s="113">
        <f>(Input!G203)/1000</f>
        <v>258.34399999999999</v>
      </c>
      <c r="P208" s="113">
        <f>(Input!R203)/1000</f>
        <v>469.27300000000002</v>
      </c>
      <c r="Q208" s="121">
        <f>Input!S203</f>
        <v>15.16</v>
      </c>
    </row>
    <row r="209" spans="1:17" x14ac:dyDescent="0.3">
      <c r="A209" s="298"/>
      <c r="B209" s="114" t="s">
        <v>25</v>
      </c>
      <c r="C209" s="113">
        <f>(Input!C204)/1000</f>
        <v>303.40899999999999</v>
      </c>
      <c r="D209" s="113">
        <f>(Input!J204)/1000</f>
        <v>420.3</v>
      </c>
      <c r="E209" s="121">
        <f>Input!K204</f>
        <v>20.63</v>
      </c>
      <c r="F209" s="113">
        <f>(Input!D204)/1000</f>
        <v>305.75900000000001</v>
      </c>
      <c r="G209" s="113">
        <f>(Input!L204)/1000</f>
        <v>473.24700000000001</v>
      </c>
      <c r="H209" s="121">
        <f>Input!M204</f>
        <v>19.059999999999999</v>
      </c>
      <c r="I209" s="113">
        <f>(Input!E204)/1000</f>
        <v>311.93299999999999</v>
      </c>
      <c r="J209" s="113">
        <f>(Input!N204)/1000</f>
        <v>614.34500000000003</v>
      </c>
      <c r="K209" s="121">
        <f>Input!O204</f>
        <v>16.12</v>
      </c>
      <c r="L209" s="113">
        <f>(Input!F204)/1000</f>
        <v>278.26900000000001</v>
      </c>
      <c r="M209" s="113">
        <f>(Input!P204)/1000</f>
        <v>626.63900000000001</v>
      </c>
      <c r="N209" s="121">
        <f>Input!Q204</f>
        <v>15.91</v>
      </c>
      <c r="O209" s="113">
        <f>(Input!G204)/1000</f>
        <v>223.64</v>
      </c>
      <c r="P209" s="113">
        <f>(Input!R204)/1000</f>
        <v>612.55999999999995</v>
      </c>
      <c r="Q209" s="121">
        <f>Input!S204</f>
        <v>15.22</v>
      </c>
    </row>
    <row r="210" spans="1:17" x14ac:dyDescent="0.3">
      <c r="A210" s="298"/>
      <c r="B210" s="114" t="s">
        <v>26</v>
      </c>
      <c r="C210" s="113">
        <f>(Input!C205)/1000</f>
        <v>79.888000000000005</v>
      </c>
      <c r="D210" s="113">
        <f>(Input!J205)/1000</f>
        <v>186.39599999999999</v>
      </c>
      <c r="E210" s="121">
        <f>Input!K205</f>
        <v>20.78</v>
      </c>
      <c r="F210" s="113">
        <f>(Input!D205)/1000</f>
        <v>81.971999999999994</v>
      </c>
      <c r="G210" s="113">
        <f>(Input!L205)/1000</f>
        <v>219.785</v>
      </c>
      <c r="H210" s="121">
        <f>Input!M205</f>
        <v>22.09</v>
      </c>
      <c r="I210" s="113">
        <f>(Input!E205)/1000</f>
        <v>89.084000000000003</v>
      </c>
      <c r="J210" s="113">
        <f>(Input!N205)/1000</f>
        <v>266.99</v>
      </c>
      <c r="K210" s="121">
        <f>Input!O205</f>
        <v>18.28</v>
      </c>
      <c r="L210" s="113">
        <f>(Input!F205)/1000</f>
        <v>77.212999999999994</v>
      </c>
      <c r="M210" s="113">
        <f>(Input!P205)/1000</f>
        <v>277.19</v>
      </c>
      <c r="N210" s="121">
        <f>Input!Q205</f>
        <v>17.399999999999999</v>
      </c>
      <c r="O210" s="113">
        <f>(Input!G205)/1000</f>
        <v>62.966999999999999</v>
      </c>
      <c r="P210" s="113">
        <f>(Input!R205)/1000</f>
        <v>253.25200000000001</v>
      </c>
      <c r="Q210" s="121">
        <f>Input!S205</f>
        <v>16.23</v>
      </c>
    </row>
    <row r="211" spans="1:17" x14ac:dyDescent="0.3">
      <c r="A211" s="298"/>
      <c r="B211" s="114" t="s">
        <v>27</v>
      </c>
      <c r="C211" s="113">
        <f>(Input!C206)/1000</f>
        <v>21.984999999999999</v>
      </c>
      <c r="D211" s="113">
        <f>(Input!J206)/1000</f>
        <v>77.41</v>
      </c>
      <c r="E211" s="121">
        <f>Input!K206</f>
        <v>24.07</v>
      </c>
      <c r="F211" s="113">
        <f>(Input!D206)/1000</f>
        <v>24.309000000000001</v>
      </c>
      <c r="G211" s="113">
        <f>(Input!L206)/1000</f>
        <v>103.807</v>
      </c>
      <c r="H211" s="121">
        <f>Input!M206</f>
        <v>25.21</v>
      </c>
      <c r="I211" s="113">
        <f>(Input!E206)/1000</f>
        <v>29.308</v>
      </c>
      <c r="J211" s="113">
        <f>(Input!N206)/1000</f>
        <v>120.764</v>
      </c>
      <c r="K211" s="121">
        <f>Input!O206</f>
        <v>21.09</v>
      </c>
      <c r="L211" s="113">
        <f>(Input!F206)/1000</f>
        <v>25.757000000000001</v>
      </c>
      <c r="M211" s="113">
        <f>(Input!P206)/1000</f>
        <v>125.70399999999999</v>
      </c>
      <c r="N211" s="121">
        <f>Input!Q206</f>
        <v>20.83</v>
      </c>
      <c r="O211" s="113">
        <f>(Input!G206)/1000</f>
        <v>20.327000000000002</v>
      </c>
      <c r="P211" s="113">
        <f>(Input!R206)/1000</f>
        <v>106.19499999999999</v>
      </c>
      <c r="Q211" s="121">
        <f>Input!S206</f>
        <v>19.399999999999999</v>
      </c>
    </row>
    <row r="212" spans="1:17" x14ac:dyDescent="0.3">
      <c r="A212" s="298"/>
      <c r="B212" s="115" t="s">
        <v>28</v>
      </c>
      <c r="C212" s="113">
        <f>(Input!C207)/1000</f>
        <v>6.3330000000000002</v>
      </c>
      <c r="D212" s="113">
        <f>(Input!J207)/1000</f>
        <v>79.680999999999997</v>
      </c>
      <c r="E212" s="121">
        <f>Input!K207</f>
        <v>31.63</v>
      </c>
      <c r="F212" s="113">
        <f>(Input!D207)/1000</f>
        <v>9.7349999999999994</v>
      </c>
      <c r="G212" s="113">
        <f>(Input!L207)/1000</f>
        <v>60.076999999999998</v>
      </c>
      <c r="H212" s="121">
        <f>Input!M207</f>
        <v>33.29</v>
      </c>
      <c r="I212" s="113">
        <f>(Input!E207)/1000</f>
        <v>10.211</v>
      </c>
      <c r="J212" s="113">
        <f>(Input!N207)/1000</f>
        <v>66.828999999999994</v>
      </c>
      <c r="K212" s="121">
        <f>Input!O207</f>
        <v>28.18</v>
      </c>
      <c r="L212" s="113">
        <f>(Input!F207)/1000</f>
        <v>9.51</v>
      </c>
      <c r="M212" s="113">
        <f>(Input!P207)/1000</f>
        <v>71.153000000000006</v>
      </c>
      <c r="N212" s="121">
        <f>Input!Q207</f>
        <v>22.81</v>
      </c>
      <c r="O212" s="113">
        <f>(Input!G207)/1000</f>
        <v>7.6580000000000004</v>
      </c>
      <c r="P212" s="113">
        <f>(Input!R207)/1000</f>
        <v>71.495000000000005</v>
      </c>
      <c r="Q212" s="121">
        <f>Input!S207</f>
        <v>26.98</v>
      </c>
    </row>
    <row r="213" spans="1:17" x14ac:dyDescent="0.3">
      <c r="A213" s="298"/>
      <c r="B213" s="5" t="s">
        <v>0</v>
      </c>
      <c r="C213" s="26">
        <f>(Input!C208)/1000</f>
        <v>1251.0540000000001</v>
      </c>
      <c r="D213" s="26">
        <f>(Input!J208)/1000</f>
        <v>1270.7739999999999</v>
      </c>
      <c r="E213" s="122">
        <f>Input!K208</f>
        <v>19.36</v>
      </c>
      <c r="F213" s="26">
        <f>(Input!D208)/1000</f>
        <v>1211.0989999999999</v>
      </c>
      <c r="G213" s="26">
        <f>(Input!L208)/1000</f>
        <v>1412.8589999999999</v>
      </c>
      <c r="H213" s="122">
        <f>Input!M208</f>
        <v>17.670000000000002</v>
      </c>
      <c r="I213" s="26">
        <f>(Input!E208)/1000</f>
        <v>1125.605</v>
      </c>
      <c r="J213" s="26">
        <f>(Input!N208)/1000</f>
        <v>1898.922</v>
      </c>
      <c r="K213" s="122">
        <f>Input!O208</f>
        <v>14.94</v>
      </c>
      <c r="L213" s="26">
        <f>(Input!F208)/1000</f>
        <v>1045.6569999999999</v>
      </c>
      <c r="M213" s="26">
        <f>(Input!P208)/1000</f>
        <v>1906.0219999999999</v>
      </c>
      <c r="N213" s="122">
        <f>Input!Q208</f>
        <v>14.58</v>
      </c>
      <c r="O213" s="26">
        <f>(Input!G208)/1000</f>
        <v>899.4</v>
      </c>
      <c r="P213" s="26">
        <f>(Input!R208)/1000</f>
        <v>1885.211</v>
      </c>
      <c r="Q213" s="122">
        <f>Input!S208</f>
        <v>14</v>
      </c>
    </row>
    <row r="214" spans="1:17" x14ac:dyDescent="0.3">
      <c r="A214" s="298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1:17" ht="14.4" customHeight="1" x14ac:dyDescent="0.3">
      <c r="A215" s="298"/>
      <c r="B215" s="99" t="s">
        <v>16</v>
      </c>
      <c r="C215" s="55" t="str">
        <f>$C$5</f>
        <v xml:space="preserve">                          2022-26</v>
      </c>
      <c r="D215" s="56"/>
      <c r="E215" s="57"/>
      <c r="F215" s="55" t="str">
        <f>$F$5</f>
        <v xml:space="preserve">                         2027-31</v>
      </c>
      <c r="G215" s="56"/>
      <c r="H215" s="57"/>
      <c r="I215" s="55" t="str">
        <f>$I$5</f>
        <v xml:space="preserve">                         2032–36</v>
      </c>
      <c r="J215" s="56"/>
      <c r="K215" s="57"/>
      <c r="L215" s="55" t="str">
        <f>$L$5</f>
        <v xml:space="preserve">                         2037–41</v>
      </c>
      <c r="M215" s="56"/>
      <c r="N215" s="57"/>
      <c r="O215" s="55" t="str">
        <f>$O$5</f>
        <v xml:space="preserve">                         2042–46</v>
      </c>
      <c r="P215" s="56"/>
      <c r="Q215" s="56"/>
    </row>
    <row r="216" spans="1:17" x14ac:dyDescent="0.3">
      <c r="A216" s="298"/>
      <c r="B216" s="99" t="s">
        <v>17</v>
      </c>
      <c r="C216" s="58" t="s">
        <v>30</v>
      </c>
      <c r="D216" s="62" t="s">
        <v>105</v>
      </c>
      <c r="E216" s="63"/>
      <c r="F216" s="58" t="s">
        <v>30</v>
      </c>
      <c r="G216" s="62" t="s">
        <v>105</v>
      </c>
      <c r="H216" s="63"/>
      <c r="I216" s="58" t="s">
        <v>30</v>
      </c>
      <c r="J216" s="62" t="s">
        <v>105</v>
      </c>
      <c r="K216" s="63"/>
      <c r="L216" s="58" t="s">
        <v>30</v>
      </c>
      <c r="M216" s="62" t="s">
        <v>105</v>
      </c>
      <c r="N216" s="63"/>
      <c r="O216" s="58" t="s">
        <v>30</v>
      </c>
      <c r="P216" s="62" t="s">
        <v>105</v>
      </c>
      <c r="Q216" s="63"/>
    </row>
    <row r="217" spans="1:17" x14ac:dyDescent="0.3">
      <c r="A217" s="298"/>
      <c r="B217" s="100" t="s">
        <v>19</v>
      </c>
      <c r="C217" s="59" t="s">
        <v>20</v>
      </c>
      <c r="D217" s="59" t="s">
        <v>20</v>
      </c>
      <c r="E217" s="60" t="s">
        <v>3</v>
      </c>
      <c r="F217" s="59" t="s">
        <v>20</v>
      </c>
      <c r="G217" s="59" t="s">
        <v>20</v>
      </c>
      <c r="H217" s="60" t="s">
        <v>3</v>
      </c>
      <c r="I217" s="59" t="s">
        <v>20</v>
      </c>
      <c r="J217" s="59" t="s">
        <v>20</v>
      </c>
      <c r="K217" s="60" t="s">
        <v>3</v>
      </c>
      <c r="L217" s="59" t="s">
        <v>20</v>
      </c>
      <c r="M217" s="59" t="s">
        <v>20</v>
      </c>
      <c r="N217" s="60" t="s">
        <v>3</v>
      </c>
      <c r="O217" s="59" t="s">
        <v>20</v>
      </c>
      <c r="P217" s="59" t="s">
        <v>20</v>
      </c>
      <c r="Q217" s="61" t="s">
        <v>3</v>
      </c>
    </row>
    <row r="218" spans="1:17" x14ac:dyDescent="0.3">
      <c r="A218" s="298"/>
      <c r="B218" s="97" t="s">
        <v>6</v>
      </c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</row>
    <row r="219" spans="1:17" x14ac:dyDescent="0.3">
      <c r="A219" s="298"/>
      <c r="B219" s="112" t="s">
        <v>21</v>
      </c>
      <c r="C219" s="113">
        <f>(Input!C212)/1000</f>
        <v>207.99700000000001</v>
      </c>
      <c r="D219" s="113">
        <f>(Input!J212)/1000</f>
        <v>54.902000000000001</v>
      </c>
      <c r="E219" s="121">
        <f>Input!K212</f>
        <v>23.77</v>
      </c>
      <c r="F219" s="113">
        <f>(Input!D212)/1000</f>
        <v>155.94200000000001</v>
      </c>
      <c r="G219" s="113">
        <f>(Input!L212)/1000</f>
        <v>48.79</v>
      </c>
      <c r="H219" s="121">
        <f>Input!M212</f>
        <v>27.24</v>
      </c>
      <c r="I219" s="113">
        <f>(Input!E212)/1000</f>
        <v>119.247</v>
      </c>
      <c r="J219" s="113">
        <f>(Input!N212)/1000</f>
        <v>41.911999999999999</v>
      </c>
      <c r="K219" s="121">
        <f>Input!O212</f>
        <v>16.66</v>
      </c>
      <c r="L219" s="113">
        <f>(Input!F212)/1000</f>
        <v>122.458</v>
      </c>
      <c r="M219" s="113">
        <f>(Input!P212)/1000</f>
        <v>68.471000000000004</v>
      </c>
      <c r="N219" s="121">
        <f>Input!Q212</f>
        <v>19.260000000000002</v>
      </c>
      <c r="O219" s="113">
        <f>(Input!G212)/1000</f>
        <v>81.713999999999999</v>
      </c>
      <c r="P219" s="113">
        <f>(Input!R212)/1000</f>
        <v>60.627000000000002</v>
      </c>
      <c r="Q219" s="121">
        <f>Input!S212</f>
        <v>21.31</v>
      </c>
    </row>
    <row r="220" spans="1:17" x14ac:dyDescent="0.3">
      <c r="A220" s="298"/>
      <c r="B220" s="114" t="s">
        <v>22</v>
      </c>
      <c r="C220" s="113">
        <f>(Input!C213)/1000</f>
        <v>94.301000000000002</v>
      </c>
      <c r="D220" s="113">
        <f>(Input!J213)/1000</f>
        <v>33.104999999999997</v>
      </c>
      <c r="E220" s="121">
        <f>Input!K213</f>
        <v>25.29</v>
      </c>
      <c r="F220" s="113">
        <f>(Input!D213)/1000</f>
        <v>74.646000000000001</v>
      </c>
      <c r="G220" s="113">
        <f>(Input!L213)/1000</f>
        <v>28.495000000000001</v>
      </c>
      <c r="H220" s="121">
        <f>Input!M213</f>
        <v>30.71</v>
      </c>
      <c r="I220" s="113">
        <f>(Input!E213)/1000</f>
        <v>57.78</v>
      </c>
      <c r="J220" s="113">
        <f>(Input!N213)/1000</f>
        <v>25.890999999999998</v>
      </c>
      <c r="K220" s="121">
        <f>Input!O213</f>
        <v>18.260000000000002</v>
      </c>
      <c r="L220" s="113">
        <f>(Input!F213)/1000</f>
        <v>58.325000000000003</v>
      </c>
      <c r="M220" s="113">
        <f>(Input!P213)/1000</f>
        <v>39.232999999999997</v>
      </c>
      <c r="N220" s="121">
        <f>Input!Q213</f>
        <v>20.96</v>
      </c>
      <c r="O220" s="113">
        <f>(Input!G213)/1000</f>
        <v>30.852</v>
      </c>
      <c r="P220" s="113">
        <f>(Input!R213)/1000</f>
        <v>30.867000000000001</v>
      </c>
      <c r="Q220" s="121">
        <f>Input!S213</f>
        <v>20.96</v>
      </c>
    </row>
    <row r="221" spans="1:17" x14ac:dyDescent="0.3">
      <c r="A221" s="298"/>
      <c r="B221" s="114" t="s">
        <v>23</v>
      </c>
      <c r="C221" s="113">
        <f>(Input!C214)/1000</f>
        <v>103.274</v>
      </c>
      <c r="D221" s="113">
        <f>(Input!J214)/1000</f>
        <v>42.509</v>
      </c>
      <c r="E221" s="121">
        <f>Input!K214</f>
        <v>24.28</v>
      </c>
      <c r="F221" s="113">
        <f>(Input!D214)/1000</f>
        <v>84.281999999999996</v>
      </c>
      <c r="G221" s="113">
        <f>(Input!L214)/1000</f>
        <v>37.506999999999998</v>
      </c>
      <c r="H221" s="121">
        <f>Input!M214</f>
        <v>29.67</v>
      </c>
      <c r="I221" s="113">
        <f>(Input!E214)/1000</f>
        <v>67.924999999999997</v>
      </c>
      <c r="J221" s="113">
        <f>(Input!N214)/1000</f>
        <v>34.796999999999997</v>
      </c>
      <c r="K221" s="121">
        <f>Input!O214</f>
        <v>19.079999999999998</v>
      </c>
      <c r="L221" s="113">
        <f>(Input!F214)/1000</f>
        <v>69.364999999999995</v>
      </c>
      <c r="M221" s="113">
        <f>(Input!P214)/1000</f>
        <v>49.828000000000003</v>
      </c>
      <c r="N221" s="121">
        <f>Input!Q214</f>
        <v>20.61</v>
      </c>
      <c r="O221" s="113">
        <f>(Input!G214)/1000</f>
        <v>33.750999999999998</v>
      </c>
      <c r="P221" s="113">
        <f>(Input!R214)/1000</f>
        <v>37.401000000000003</v>
      </c>
      <c r="Q221" s="121">
        <f>Input!S214</f>
        <v>24.07</v>
      </c>
    </row>
    <row r="222" spans="1:17" x14ac:dyDescent="0.3">
      <c r="A222" s="298"/>
      <c r="B222" s="114" t="s">
        <v>24</v>
      </c>
      <c r="C222" s="113">
        <f>(Input!C215)/1000</f>
        <v>327.25200000000001</v>
      </c>
      <c r="D222" s="113">
        <f>(Input!J215)/1000</f>
        <v>173.17500000000001</v>
      </c>
      <c r="E222" s="121">
        <f>Input!K215</f>
        <v>19</v>
      </c>
      <c r="F222" s="113">
        <f>(Input!D215)/1000</f>
        <v>268.74599999999998</v>
      </c>
      <c r="G222" s="113">
        <f>(Input!L215)/1000</f>
        <v>151.84899999999999</v>
      </c>
      <c r="H222" s="121">
        <f>Input!M215</f>
        <v>23.63</v>
      </c>
      <c r="I222" s="113">
        <f>(Input!E215)/1000</f>
        <v>226.00800000000001</v>
      </c>
      <c r="J222" s="113">
        <f>(Input!N215)/1000</f>
        <v>164.994</v>
      </c>
      <c r="K222" s="121">
        <f>Input!O215</f>
        <v>18.649999999999999</v>
      </c>
      <c r="L222" s="113">
        <f>(Input!F215)/1000</f>
        <v>241.68600000000001</v>
      </c>
      <c r="M222" s="113">
        <f>(Input!P215)/1000</f>
        <v>200.79400000000001</v>
      </c>
      <c r="N222" s="121">
        <f>Input!Q215</f>
        <v>19.88</v>
      </c>
      <c r="O222" s="113">
        <f>(Input!G215)/1000</f>
        <v>115.044</v>
      </c>
      <c r="P222" s="113">
        <f>(Input!R215)/1000</f>
        <v>155.16399999999999</v>
      </c>
      <c r="Q222" s="121">
        <f>Input!S215</f>
        <v>22.38</v>
      </c>
    </row>
    <row r="223" spans="1:17" x14ac:dyDescent="0.3">
      <c r="A223" s="298"/>
      <c r="B223" s="114" t="s">
        <v>25</v>
      </c>
      <c r="C223" s="113">
        <f>(Input!C216)/1000</f>
        <v>335.83300000000003</v>
      </c>
      <c r="D223" s="113">
        <f>(Input!J216)/1000</f>
        <v>246.52799999999999</v>
      </c>
      <c r="E223" s="121">
        <f>Input!K216</f>
        <v>16.190000000000001</v>
      </c>
      <c r="F223" s="113">
        <f>(Input!D216)/1000</f>
        <v>266.03800000000001</v>
      </c>
      <c r="G223" s="113">
        <f>(Input!L216)/1000</f>
        <v>202.93899999999999</v>
      </c>
      <c r="H223" s="121">
        <f>Input!M216</f>
        <v>16.170000000000002</v>
      </c>
      <c r="I223" s="113">
        <f>(Input!E216)/1000</f>
        <v>207.791</v>
      </c>
      <c r="J223" s="113">
        <f>(Input!N216)/1000</f>
        <v>268.74700000000001</v>
      </c>
      <c r="K223" s="121">
        <f>Input!O216</f>
        <v>16</v>
      </c>
      <c r="L223" s="113">
        <f>(Input!F216)/1000</f>
        <v>213.64099999999999</v>
      </c>
      <c r="M223" s="113">
        <f>(Input!P216)/1000</f>
        <v>277.37</v>
      </c>
      <c r="N223" s="121">
        <f>Input!Q216</f>
        <v>16.239999999999998</v>
      </c>
      <c r="O223" s="113">
        <f>(Input!G216)/1000</f>
        <v>120.52200000000001</v>
      </c>
      <c r="P223" s="113">
        <f>(Input!R216)/1000</f>
        <v>242.53899999999999</v>
      </c>
      <c r="Q223" s="121">
        <f>Input!S216</f>
        <v>16.309999999999999</v>
      </c>
    </row>
    <row r="224" spans="1:17" x14ac:dyDescent="0.3">
      <c r="A224" s="298"/>
      <c r="B224" s="114" t="s">
        <v>26</v>
      </c>
      <c r="C224" s="113">
        <f>(Input!C217)/1000</f>
        <v>128.90899999999999</v>
      </c>
      <c r="D224" s="113">
        <f>(Input!J217)/1000</f>
        <v>134.459</v>
      </c>
      <c r="E224" s="121">
        <f>Input!K217</f>
        <v>19.36</v>
      </c>
      <c r="F224" s="113">
        <f>(Input!D217)/1000</f>
        <v>97.248000000000005</v>
      </c>
      <c r="G224" s="113">
        <f>(Input!L217)/1000</f>
        <v>102.538</v>
      </c>
      <c r="H224" s="121">
        <f>Input!M217</f>
        <v>15.82</v>
      </c>
      <c r="I224" s="113">
        <f>(Input!E217)/1000</f>
        <v>70.307000000000002</v>
      </c>
      <c r="J224" s="113">
        <f>(Input!N217)/1000</f>
        <v>128.29599999999999</v>
      </c>
      <c r="K224" s="121">
        <f>Input!O217</f>
        <v>15.4</v>
      </c>
      <c r="L224" s="113">
        <f>(Input!F217)/1000</f>
        <v>62.478000000000002</v>
      </c>
      <c r="M224" s="113">
        <f>(Input!P217)/1000</f>
        <v>126.932</v>
      </c>
      <c r="N224" s="121">
        <f>Input!Q217</f>
        <v>13.92</v>
      </c>
      <c r="O224" s="113">
        <f>(Input!G217)/1000</f>
        <v>40.911999999999999</v>
      </c>
      <c r="P224" s="113">
        <f>(Input!R217)/1000</f>
        <v>127.684</v>
      </c>
      <c r="Q224" s="121">
        <f>Input!S217</f>
        <v>15.72</v>
      </c>
    </row>
    <row r="225" spans="1:17" x14ac:dyDescent="0.3">
      <c r="A225" s="298"/>
      <c r="B225" s="114" t="s">
        <v>27</v>
      </c>
      <c r="C225" s="113">
        <f>(Input!C218)/1000</f>
        <v>54.113999999999997</v>
      </c>
      <c r="D225" s="113">
        <f>(Input!J218)/1000</f>
        <v>71.257999999999996</v>
      </c>
      <c r="E225" s="121">
        <f>Input!K218</f>
        <v>22.25</v>
      </c>
      <c r="F225" s="113">
        <f>(Input!D218)/1000</f>
        <v>41.231000000000002</v>
      </c>
      <c r="G225" s="113">
        <f>(Input!L218)/1000</f>
        <v>51.796999999999997</v>
      </c>
      <c r="H225" s="121">
        <f>Input!M218</f>
        <v>17.46</v>
      </c>
      <c r="I225" s="113">
        <f>(Input!E218)/1000</f>
        <v>29.602</v>
      </c>
      <c r="J225" s="113">
        <f>(Input!N218)/1000</f>
        <v>62.73</v>
      </c>
      <c r="K225" s="121">
        <f>Input!O218</f>
        <v>16.87</v>
      </c>
      <c r="L225" s="113">
        <f>(Input!F218)/1000</f>
        <v>25.192</v>
      </c>
      <c r="M225" s="113">
        <f>(Input!P218)/1000</f>
        <v>58.603999999999999</v>
      </c>
      <c r="N225" s="121">
        <f>Input!Q218</f>
        <v>14.77</v>
      </c>
      <c r="O225" s="113">
        <f>(Input!G218)/1000</f>
        <v>16.541</v>
      </c>
      <c r="P225" s="113">
        <f>(Input!R218)/1000</f>
        <v>62.658000000000001</v>
      </c>
      <c r="Q225" s="121">
        <f>Input!S218</f>
        <v>18.600000000000001</v>
      </c>
    </row>
    <row r="226" spans="1:17" x14ac:dyDescent="0.3">
      <c r="A226" s="298"/>
      <c r="B226" s="115" t="s">
        <v>28</v>
      </c>
      <c r="C226" s="113">
        <f>(Input!C219)/1000</f>
        <v>32.710999999999999</v>
      </c>
      <c r="D226" s="113">
        <f>(Input!J219)/1000</f>
        <v>87.177000000000007</v>
      </c>
      <c r="E226" s="121">
        <f>Input!K219</f>
        <v>25.89</v>
      </c>
      <c r="F226" s="113">
        <f>(Input!D219)/1000</f>
        <v>28.81</v>
      </c>
      <c r="G226" s="113">
        <f>(Input!L219)/1000</f>
        <v>58.938000000000002</v>
      </c>
      <c r="H226" s="121">
        <f>Input!M219</f>
        <v>24.96</v>
      </c>
      <c r="I226" s="113">
        <f>(Input!E219)/1000</f>
        <v>19.888000000000002</v>
      </c>
      <c r="J226" s="113">
        <f>(Input!N219)/1000</f>
        <v>46.036999999999999</v>
      </c>
      <c r="K226" s="121">
        <f>Input!O219</f>
        <v>18.579999999999998</v>
      </c>
      <c r="L226" s="113">
        <f>(Input!F219)/1000</f>
        <v>22.361000000000001</v>
      </c>
      <c r="M226" s="113">
        <f>(Input!P219)/1000</f>
        <v>48.856000000000002</v>
      </c>
      <c r="N226" s="121">
        <f>Input!Q219</f>
        <v>17.43</v>
      </c>
      <c r="O226" s="113">
        <f>(Input!G219)/1000</f>
        <v>18.077999999999999</v>
      </c>
      <c r="P226" s="113">
        <f>(Input!R219)/1000</f>
        <v>73.381</v>
      </c>
      <c r="Q226" s="121">
        <f>Input!S219</f>
        <v>21.9</v>
      </c>
    </row>
    <row r="227" spans="1:17" x14ac:dyDescent="0.3">
      <c r="A227" s="298"/>
      <c r="B227" s="5" t="s">
        <v>0</v>
      </c>
      <c r="C227" s="26">
        <f>(Input!C220)/1000</f>
        <v>1284.393</v>
      </c>
      <c r="D227" s="26">
        <f>(Input!J220)/1000</f>
        <v>843.11199999999997</v>
      </c>
      <c r="E227" s="122">
        <f>Input!K220</f>
        <v>15.43</v>
      </c>
      <c r="F227" s="26">
        <f>(Input!D220)/1000</f>
        <v>1016.942</v>
      </c>
      <c r="G227" s="26">
        <f>(Input!L220)/1000</f>
        <v>682.85199999999998</v>
      </c>
      <c r="H227" s="122">
        <f>Input!M220</f>
        <v>15.78</v>
      </c>
      <c r="I227" s="26">
        <f>(Input!E220)/1000</f>
        <v>798.54600000000005</v>
      </c>
      <c r="J227" s="26">
        <f>(Input!N220)/1000</f>
        <v>773.40200000000004</v>
      </c>
      <c r="K227" s="122">
        <f>Input!O220</f>
        <v>15.05</v>
      </c>
      <c r="L227" s="26">
        <f>(Input!F220)/1000</f>
        <v>815.50400000000002</v>
      </c>
      <c r="M227" s="26">
        <f>(Input!P220)/1000</f>
        <v>870.09</v>
      </c>
      <c r="N227" s="122">
        <f>Input!Q220</f>
        <v>15.06</v>
      </c>
      <c r="O227" s="26">
        <f>(Input!G220)/1000</f>
        <v>457.40800000000002</v>
      </c>
      <c r="P227" s="26">
        <f>(Input!R220)/1000</f>
        <v>790.32299999999998</v>
      </c>
      <c r="Q227" s="122">
        <f>Input!S220</f>
        <v>15.43</v>
      </c>
    </row>
    <row r="228" spans="1:17" x14ac:dyDescent="0.3">
      <c r="A228" s="298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</row>
    <row r="229" spans="1:17" x14ac:dyDescent="0.3">
      <c r="A229" s="298"/>
      <c r="B229" s="99"/>
      <c r="C229" s="55" t="str">
        <f>$C$5</f>
        <v xml:space="preserve">                          2022-26</v>
      </c>
      <c r="D229" s="56"/>
      <c r="E229" s="57"/>
      <c r="F229" s="55" t="str">
        <f>$F$5</f>
        <v xml:space="preserve">                         2027-31</v>
      </c>
      <c r="G229" s="56"/>
      <c r="H229" s="57"/>
      <c r="I229" s="55" t="str">
        <f>$I$5</f>
        <v xml:space="preserve">                         2032–36</v>
      </c>
      <c r="J229" s="56"/>
      <c r="K229" s="57"/>
      <c r="L229" s="55" t="str">
        <f>$L$5</f>
        <v xml:space="preserve">                         2037–41</v>
      </c>
      <c r="M229" s="56"/>
      <c r="N229" s="57"/>
      <c r="O229" s="55" t="str">
        <f>$O$5</f>
        <v xml:space="preserve">                         2042–46</v>
      </c>
      <c r="P229" s="56"/>
      <c r="Q229" s="56"/>
    </row>
    <row r="230" spans="1:17" ht="37.799999999999997" x14ac:dyDescent="0.3">
      <c r="A230" s="298"/>
      <c r="B230" s="99" t="s">
        <v>103</v>
      </c>
      <c r="C230" s="65" t="s">
        <v>78</v>
      </c>
      <c r="D230" s="62" t="s">
        <v>105</v>
      </c>
      <c r="E230" s="63"/>
      <c r="F230" s="65" t="s">
        <v>78</v>
      </c>
      <c r="G230" s="62" t="s">
        <v>105</v>
      </c>
      <c r="H230" s="63"/>
      <c r="I230" s="65" t="s">
        <v>78</v>
      </c>
      <c r="J230" s="62" t="s">
        <v>105</v>
      </c>
      <c r="K230" s="63"/>
      <c r="L230" s="65" t="s">
        <v>78</v>
      </c>
      <c r="M230" s="62" t="s">
        <v>105</v>
      </c>
      <c r="N230" s="63"/>
      <c r="O230" s="65" t="s">
        <v>78</v>
      </c>
      <c r="P230" s="62" t="s">
        <v>105</v>
      </c>
      <c r="Q230" s="63"/>
    </row>
    <row r="231" spans="1:17" x14ac:dyDescent="0.3">
      <c r="A231" s="298"/>
      <c r="B231" s="100"/>
      <c r="C231" s="59" t="s">
        <v>20</v>
      </c>
      <c r="D231" s="59" t="s">
        <v>20</v>
      </c>
      <c r="E231" s="60" t="s">
        <v>3</v>
      </c>
      <c r="F231" s="59" t="s">
        <v>20</v>
      </c>
      <c r="G231" s="59" t="s">
        <v>20</v>
      </c>
      <c r="H231" s="60" t="s">
        <v>3</v>
      </c>
      <c r="I231" s="59" t="s">
        <v>20</v>
      </c>
      <c r="J231" s="59" t="s">
        <v>20</v>
      </c>
      <c r="K231" s="60" t="s">
        <v>3</v>
      </c>
      <c r="L231" s="59" t="s">
        <v>20</v>
      </c>
      <c r="M231" s="59" t="s">
        <v>20</v>
      </c>
      <c r="N231" s="60" t="s">
        <v>3</v>
      </c>
      <c r="O231" s="59" t="s">
        <v>20</v>
      </c>
      <c r="P231" s="59" t="s">
        <v>20</v>
      </c>
      <c r="Q231" s="61" t="s">
        <v>3</v>
      </c>
    </row>
    <row r="232" spans="1:17" x14ac:dyDescent="0.3">
      <c r="A232" s="298"/>
      <c r="B232" s="123" t="s">
        <v>7</v>
      </c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</row>
    <row r="233" spans="1:17" x14ac:dyDescent="0.3">
      <c r="A233" s="298"/>
      <c r="B233" s="112" t="s">
        <v>21</v>
      </c>
      <c r="C233" s="113">
        <f>(Input!C224)/1000</f>
        <v>1064.546</v>
      </c>
      <c r="D233" s="113">
        <f>(Input!J224)/1000</f>
        <v>507.05900000000003</v>
      </c>
      <c r="E233" s="121">
        <f>Input!K224</f>
        <v>6.835609917819248</v>
      </c>
      <c r="F233" s="113">
        <f>(Input!D224)/1000</f>
        <v>871.226</v>
      </c>
      <c r="G233" s="113">
        <f>(Input!L224)/1000</f>
        <v>588.65099999999995</v>
      </c>
      <c r="H233" s="121">
        <f>Input!M224</f>
        <v>7.0657411052181409</v>
      </c>
      <c r="I233" s="113">
        <f>(Input!E224)/1000</f>
        <v>704.803</v>
      </c>
      <c r="J233" s="113">
        <f>(Input!N224)/1000</f>
        <v>744.04</v>
      </c>
      <c r="K233" s="121">
        <f>Input!O224</f>
        <v>6.0598405306949452</v>
      </c>
      <c r="L233" s="113">
        <f>(Input!F224)/1000</f>
        <v>621.976</v>
      </c>
      <c r="M233" s="113">
        <f>(Input!P224)/1000</f>
        <v>857.40800000000002</v>
      </c>
      <c r="N233" s="121">
        <f>Input!Q224</f>
        <v>5.7895001121832044</v>
      </c>
      <c r="O233" s="113">
        <f>(Input!G224)/1000</f>
        <v>695.89700000000005</v>
      </c>
      <c r="P233" s="113">
        <f>(Input!R224)/1000</f>
        <v>773.49099999999999</v>
      </c>
      <c r="Q233" s="121">
        <f>Input!S224</f>
        <v>6.3186394885843757</v>
      </c>
    </row>
    <row r="234" spans="1:17" x14ac:dyDescent="0.3">
      <c r="A234" s="298"/>
      <c r="B234" s="114" t="s">
        <v>22</v>
      </c>
      <c r="C234" s="113">
        <f>(Input!C225)/1000</f>
        <v>502.59899999999999</v>
      </c>
      <c r="D234" s="113">
        <f>(Input!J225)/1000</f>
        <v>299.34500000000003</v>
      </c>
      <c r="E234" s="121">
        <f>Input!K225</f>
        <v>7.2595102148336421</v>
      </c>
      <c r="F234" s="113">
        <f>(Input!D225)/1000</f>
        <v>445.58100000000002</v>
      </c>
      <c r="G234" s="113">
        <f>(Input!L225)/1000</f>
        <v>344.24099999999999</v>
      </c>
      <c r="H234" s="121">
        <f>Input!M225</f>
        <v>7.7306023270522628</v>
      </c>
      <c r="I234" s="113">
        <f>(Input!E225)/1000</f>
        <v>371.51799999999997</v>
      </c>
      <c r="J234" s="113">
        <f>(Input!N225)/1000</f>
        <v>441.94600000000003</v>
      </c>
      <c r="K234" s="121">
        <f>Input!O225</f>
        <v>6.7058359156002227</v>
      </c>
      <c r="L234" s="113">
        <f>(Input!F225)/1000</f>
        <v>312.85899999999998</v>
      </c>
      <c r="M234" s="113">
        <f>(Input!P225)/1000</f>
        <v>496.12099999999998</v>
      </c>
      <c r="N234" s="121">
        <f>Input!Q225</f>
        <v>6.3035150387078698</v>
      </c>
      <c r="O234" s="113">
        <f>(Input!G225)/1000</f>
        <v>295.78899999999999</v>
      </c>
      <c r="P234" s="113">
        <f>(Input!R225)/1000</f>
        <v>437.91199999999998</v>
      </c>
      <c r="Q234" s="121">
        <f>Input!S225</f>
        <v>6.4274574301843099</v>
      </c>
    </row>
    <row r="235" spans="1:17" x14ac:dyDescent="0.3">
      <c r="A235" s="298"/>
      <c r="B235" s="114" t="s">
        <v>23</v>
      </c>
      <c r="C235" s="113">
        <f>(Input!C226)/1000</f>
        <v>550.17600000000004</v>
      </c>
      <c r="D235" s="113">
        <f>(Input!J226)/1000</f>
        <v>413.13499999999999</v>
      </c>
      <c r="E235" s="121">
        <f>Input!K226</f>
        <v>7.1477361902712602</v>
      </c>
      <c r="F235" s="113">
        <f>(Input!D226)/1000</f>
        <v>505.97699999999998</v>
      </c>
      <c r="G235" s="113">
        <f>(Input!L226)/1000</f>
        <v>475.32600000000002</v>
      </c>
      <c r="H235" s="121">
        <f>Input!M226</f>
        <v>7.7400089994287864</v>
      </c>
      <c r="I235" s="113">
        <f>(Input!E226)/1000</f>
        <v>440.04500000000002</v>
      </c>
      <c r="J235" s="113">
        <f>(Input!N226)/1000</f>
        <v>596.89400000000001</v>
      </c>
      <c r="K235" s="121">
        <f>Input!O226</f>
        <v>6.7078364252340794</v>
      </c>
      <c r="L235" s="113">
        <f>(Input!F226)/1000</f>
        <v>374.14800000000002</v>
      </c>
      <c r="M235" s="113">
        <f>(Input!P226)/1000</f>
        <v>659.86900000000003</v>
      </c>
      <c r="N235" s="121">
        <f>Input!Q226</f>
        <v>6.2921162505925734</v>
      </c>
      <c r="O235" s="113">
        <f>(Input!G226)/1000</f>
        <v>330.553</v>
      </c>
      <c r="P235" s="113">
        <f>(Input!R226)/1000</f>
        <v>561.91499999999996</v>
      </c>
      <c r="Q235" s="121">
        <f>Input!S226</f>
        <v>6.4036055799616989</v>
      </c>
    </row>
    <row r="236" spans="1:17" x14ac:dyDescent="0.3">
      <c r="A236" s="298"/>
      <c r="B236" s="114" t="s">
        <v>24</v>
      </c>
      <c r="C236" s="113">
        <f>(Input!C227)/1000</f>
        <v>1682.8530000000001</v>
      </c>
      <c r="D236" s="113">
        <f>(Input!J227)/1000</f>
        <v>1902.6690000000001</v>
      </c>
      <c r="E236" s="121">
        <f>Input!K227</f>
        <v>6.6297942909933374</v>
      </c>
      <c r="F236" s="113">
        <f>(Input!D227)/1000</f>
        <v>1610.713</v>
      </c>
      <c r="G236" s="113">
        <f>(Input!L227)/1000</f>
        <v>2123.3980000000001</v>
      </c>
      <c r="H236" s="121">
        <f>Input!M227</f>
        <v>6.9890597962625121</v>
      </c>
      <c r="I236" s="113">
        <f>(Input!E227)/1000</f>
        <v>1487.856</v>
      </c>
      <c r="J236" s="113">
        <f>(Input!N227)/1000</f>
        <v>2588.346</v>
      </c>
      <c r="K236" s="121">
        <f>Input!O227</f>
        <v>6.4045464992837768</v>
      </c>
      <c r="L236" s="113">
        <f>(Input!F227)/1000</f>
        <v>1310.607</v>
      </c>
      <c r="M236" s="113">
        <f>(Input!P227)/1000</f>
        <v>2791.6669999999999</v>
      </c>
      <c r="N236" s="121">
        <f>Input!Q227</f>
        <v>6.018502521439304</v>
      </c>
      <c r="O236" s="113">
        <f>(Input!G227)/1000</f>
        <v>1107.6600000000001</v>
      </c>
      <c r="P236" s="113">
        <f>(Input!R227)/1000</f>
        <v>2348.6550000000002</v>
      </c>
      <c r="Q236" s="121">
        <f>Input!S227</f>
        <v>6.0542805521325391</v>
      </c>
    </row>
    <row r="237" spans="1:17" x14ac:dyDescent="0.3">
      <c r="A237" s="298"/>
      <c r="B237" s="114" t="s">
        <v>25</v>
      </c>
      <c r="C237" s="113">
        <f>(Input!C228)/1000</f>
        <v>1498.1759999999999</v>
      </c>
      <c r="D237" s="113">
        <f>(Input!J228)/1000</f>
        <v>2844.835</v>
      </c>
      <c r="E237" s="121">
        <f>Input!K228</f>
        <v>5.9275392173214181</v>
      </c>
      <c r="F237" s="113">
        <f>(Input!D228)/1000</f>
        <v>1480.6569999999999</v>
      </c>
      <c r="G237" s="113">
        <f>(Input!L228)/1000</f>
        <v>3253.5720000000001</v>
      </c>
      <c r="H237" s="121">
        <f>Input!M228</f>
        <v>6.153724141726479</v>
      </c>
      <c r="I237" s="113">
        <f>(Input!E228)/1000</f>
        <v>1374.5329999999999</v>
      </c>
      <c r="J237" s="113">
        <f>(Input!N228)/1000</f>
        <v>3927.9349999999999</v>
      </c>
      <c r="K237" s="121">
        <f>Input!O228</f>
        <v>5.7745513034176668</v>
      </c>
      <c r="L237" s="113">
        <f>(Input!F228)/1000</f>
        <v>1256.4159999999999</v>
      </c>
      <c r="M237" s="113">
        <f>(Input!P228)/1000</f>
        <v>4281.9830000000002</v>
      </c>
      <c r="N237" s="121">
        <f>Input!Q228</f>
        <v>5.4539798884807258</v>
      </c>
      <c r="O237" s="113">
        <f>(Input!G228)/1000</f>
        <v>1100.0809999999999</v>
      </c>
      <c r="P237" s="113">
        <f>(Input!R228)/1000</f>
        <v>3489.7710000000002</v>
      </c>
      <c r="Q237" s="121">
        <f>Input!S228</f>
        <v>5.6000779032253671</v>
      </c>
    </row>
    <row r="238" spans="1:17" x14ac:dyDescent="0.3">
      <c r="A238" s="298"/>
      <c r="B238" s="114" t="s">
        <v>26</v>
      </c>
      <c r="C238" s="113">
        <f>(Input!C229)/1000</f>
        <v>481.678</v>
      </c>
      <c r="D238" s="113">
        <f>(Input!J229)/1000</f>
        <v>1288.9839999999999</v>
      </c>
      <c r="E238" s="121">
        <f>Input!K229</f>
        <v>6.2074107552888531</v>
      </c>
      <c r="F238" s="113">
        <f>(Input!D229)/1000</f>
        <v>484.80799999999999</v>
      </c>
      <c r="G238" s="113">
        <f>(Input!L229)/1000</f>
        <v>1562.672</v>
      </c>
      <c r="H238" s="121">
        <f>Input!M229</f>
        <v>6.4035212508718153</v>
      </c>
      <c r="I238" s="113">
        <f>(Input!E229)/1000</f>
        <v>435.887</v>
      </c>
      <c r="J238" s="113">
        <f>(Input!N229)/1000</f>
        <v>1852.6279999999999</v>
      </c>
      <c r="K238" s="121">
        <f>Input!O229</f>
        <v>5.7936274591563137</v>
      </c>
      <c r="L238" s="113">
        <f>(Input!F229)/1000</f>
        <v>387.22</v>
      </c>
      <c r="M238" s="113">
        <f>(Input!P229)/1000</f>
        <v>2077.547</v>
      </c>
      <c r="N238" s="121">
        <f>Input!Q229</f>
        <v>5.4575532276422019</v>
      </c>
      <c r="O238" s="113">
        <f>(Input!G229)/1000</f>
        <v>343.73099999999999</v>
      </c>
      <c r="P238" s="113">
        <f>(Input!R229)/1000</f>
        <v>1687.6310000000001</v>
      </c>
      <c r="Q238" s="121">
        <f>Input!S229</f>
        <v>5.7050558328225733</v>
      </c>
    </row>
    <row r="239" spans="1:17" x14ac:dyDescent="0.3">
      <c r="A239" s="298"/>
      <c r="B239" s="114" t="s">
        <v>27</v>
      </c>
      <c r="C239" s="113">
        <f>(Input!C230)/1000</f>
        <v>179.137</v>
      </c>
      <c r="D239" s="113">
        <f>(Input!J230)/1000</f>
        <v>602.33799999999997</v>
      </c>
      <c r="E239" s="121">
        <f>Input!K230</f>
        <v>6.999629760673364</v>
      </c>
      <c r="F239" s="113">
        <f>(Input!D230)/1000</f>
        <v>182.40700000000001</v>
      </c>
      <c r="G239" s="113">
        <f>(Input!L230)/1000</f>
        <v>751.91</v>
      </c>
      <c r="H239" s="121">
        <f>Input!M230</f>
        <v>7.0746706230855674</v>
      </c>
      <c r="I239" s="113">
        <f>(Input!E230)/1000</f>
        <v>165.62</v>
      </c>
      <c r="J239" s="113">
        <f>(Input!N230)/1000</f>
        <v>864.87699999999995</v>
      </c>
      <c r="K239" s="121">
        <f>Input!O230</f>
        <v>6.4836914753211659</v>
      </c>
      <c r="L239" s="113">
        <f>(Input!F230)/1000</f>
        <v>145.63499999999999</v>
      </c>
      <c r="M239" s="113">
        <f>(Input!P230)/1000</f>
        <v>979.10799999999995</v>
      </c>
      <c r="N239" s="121">
        <f>Input!Q230</f>
        <v>6.1321784124056</v>
      </c>
      <c r="O239" s="113">
        <f>(Input!G230)/1000</f>
        <v>125.42700000000001</v>
      </c>
      <c r="P239" s="113">
        <f>(Input!R230)/1000</f>
        <v>799.94600000000003</v>
      </c>
      <c r="Q239" s="121">
        <f>Input!S230</f>
        <v>6.3502149612687431</v>
      </c>
    </row>
    <row r="240" spans="1:17" x14ac:dyDescent="0.3">
      <c r="A240" s="298"/>
      <c r="B240" s="115" t="s">
        <v>28</v>
      </c>
      <c r="C240" s="113">
        <f>(Input!C231)/1000</f>
        <v>106.167</v>
      </c>
      <c r="D240" s="113">
        <f>(Input!J231)/1000</f>
        <v>646.56899999999996</v>
      </c>
      <c r="E240" s="121">
        <f>Input!K231</f>
        <v>8.0850435165347534</v>
      </c>
      <c r="F240" s="113">
        <f>(Input!D231)/1000</f>
        <v>131.89400000000001</v>
      </c>
      <c r="G240" s="113">
        <f>(Input!L231)/1000</f>
        <v>728.32600000000002</v>
      </c>
      <c r="H240" s="121">
        <f>Input!M231</f>
        <v>7.7868860480760569</v>
      </c>
      <c r="I240" s="113">
        <f>(Input!E231)/1000</f>
        <v>116.21299999999999</v>
      </c>
      <c r="J240" s="113">
        <f>(Input!N231)/1000</f>
        <v>683.245</v>
      </c>
      <c r="K240" s="121">
        <f>Input!O231</f>
        <v>8.4894719190662382</v>
      </c>
      <c r="L240" s="113">
        <f>(Input!F231)/1000</f>
        <v>112.49299999999999</v>
      </c>
      <c r="M240" s="113">
        <f>(Input!P231)/1000</f>
        <v>830.31</v>
      </c>
      <c r="N240" s="121">
        <f>Input!Q231</f>
        <v>7.0187847704725552</v>
      </c>
      <c r="O240" s="113">
        <f>(Input!G231)/1000</f>
        <v>108.017</v>
      </c>
      <c r="P240" s="113">
        <f>(Input!R231)/1000</f>
        <v>712.47299999999996</v>
      </c>
      <c r="Q240" s="121">
        <f>Input!S231</f>
        <v>5.9134568571514228</v>
      </c>
    </row>
    <row r="241" spans="1:17" x14ac:dyDescent="0.3">
      <c r="A241" s="298"/>
      <c r="B241" s="5" t="s">
        <v>0</v>
      </c>
      <c r="C241" s="26">
        <f>(Input!C232)/1000</f>
        <v>6065.3270000000002</v>
      </c>
      <c r="D241" s="26">
        <f>(Input!J232)/1000</f>
        <v>8504.9310000000005</v>
      </c>
      <c r="E241" s="122">
        <f>Input!K232</f>
        <v>5.5526424072068084</v>
      </c>
      <c r="F241" s="26">
        <f>(Input!D232)/1000</f>
        <v>5713.2619999999997</v>
      </c>
      <c r="G241" s="26">
        <f>(Input!L232)/1000</f>
        <v>9828.0920000000006</v>
      </c>
      <c r="H241" s="122">
        <f>Input!M232</f>
        <v>5.7087018889665835</v>
      </c>
      <c r="I241" s="26">
        <f>(Input!E232)/1000</f>
        <v>5096.4620000000004</v>
      </c>
      <c r="J241" s="26">
        <f>(Input!N232)/1000</f>
        <v>11699.91</v>
      </c>
      <c r="K241" s="122">
        <f>Input!O232</f>
        <v>5.4391268686580521</v>
      </c>
      <c r="L241" s="26">
        <f>(Input!F232)/1000</f>
        <v>4521.3419999999996</v>
      </c>
      <c r="M241" s="26">
        <f>(Input!P232)/1000</f>
        <v>12974.012000000001</v>
      </c>
      <c r="N241" s="122">
        <f>Input!Q232</f>
        <v>5.0321394628577725</v>
      </c>
      <c r="O241" s="26">
        <f>(Input!G232)/1000</f>
        <v>4107.143</v>
      </c>
      <c r="P241" s="26">
        <f>(Input!R232)/1000</f>
        <v>10811.793</v>
      </c>
      <c r="Q241" s="122">
        <f>Input!S232</f>
        <v>5.0702090659271226</v>
      </c>
    </row>
  </sheetData>
  <conditionalFormatting sqref="C9:D17 F9:G17 I9:J17 L9:M17 O9:P17">
    <cfRule type="cellIs" dxfId="126" priority="119" operator="lessThan">
      <formula>1</formula>
    </cfRule>
  </conditionalFormatting>
  <conditionalFormatting sqref="E9:E17 H9:H17 K9:K17 N9:N17 Q9:Q17">
    <cfRule type="cellIs" dxfId="125" priority="118" operator="equal">
      <formula>0</formula>
    </cfRule>
  </conditionalFormatting>
  <conditionalFormatting sqref="D9:E17">
    <cfRule type="expression" dxfId="124" priority="117">
      <formula>$E9&gt;25</formula>
    </cfRule>
  </conditionalFormatting>
  <conditionalFormatting sqref="G9:H17">
    <cfRule type="expression" dxfId="123" priority="116">
      <formula>$H9&gt;25</formula>
    </cfRule>
  </conditionalFormatting>
  <conditionalFormatting sqref="J9:K17">
    <cfRule type="expression" dxfId="122" priority="115">
      <formula>$K9&gt;25</formula>
    </cfRule>
  </conditionalFormatting>
  <conditionalFormatting sqref="M9:N17">
    <cfRule type="expression" dxfId="121" priority="114">
      <formula>$N9&gt;25</formula>
    </cfRule>
  </conditionalFormatting>
  <conditionalFormatting sqref="P9:Q17">
    <cfRule type="expression" dxfId="120" priority="113">
      <formula>$Q9&gt;25</formula>
    </cfRule>
  </conditionalFormatting>
  <conditionalFormatting sqref="C23:D31 F23:G31 I23:J31 L23:M31 O23:P31">
    <cfRule type="cellIs" dxfId="119" priority="112" operator="lessThan">
      <formula>1</formula>
    </cfRule>
  </conditionalFormatting>
  <conditionalFormatting sqref="E23:E31 H23:H31 K23:K31 N23:N31 Q23:Q31">
    <cfRule type="cellIs" dxfId="118" priority="111" operator="equal">
      <formula>0</formula>
    </cfRule>
  </conditionalFormatting>
  <conditionalFormatting sqref="D23:E31">
    <cfRule type="expression" dxfId="117" priority="110">
      <formula>$E23&gt;25</formula>
    </cfRule>
  </conditionalFormatting>
  <conditionalFormatting sqref="G23:H31">
    <cfRule type="expression" dxfId="116" priority="109">
      <formula>$H23&gt;25</formula>
    </cfRule>
  </conditionalFormatting>
  <conditionalFormatting sqref="J23:K31">
    <cfRule type="expression" dxfId="115" priority="108">
      <formula>$K23&gt;25</formula>
    </cfRule>
  </conditionalFormatting>
  <conditionalFormatting sqref="M23:N31">
    <cfRule type="expression" dxfId="114" priority="107">
      <formula>$N23&gt;25</formula>
    </cfRule>
  </conditionalFormatting>
  <conditionalFormatting sqref="P23:Q31">
    <cfRule type="expression" dxfId="113" priority="106">
      <formula>$Q23&gt;25</formula>
    </cfRule>
  </conditionalFormatting>
  <conditionalFormatting sqref="C37:D45 F37:G45 I37:J45 L37:M45 O37:P45">
    <cfRule type="cellIs" dxfId="112" priority="105" operator="lessThan">
      <formula>1</formula>
    </cfRule>
  </conditionalFormatting>
  <conditionalFormatting sqref="E37:E45 H37:H45 K37:K45 N37:N45 Q37:Q45">
    <cfRule type="cellIs" dxfId="111" priority="104" operator="equal">
      <formula>0</formula>
    </cfRule>
  </conditionalFormatting>
  <conditionalFormatting sqref="D37:E45">
    <cfRule type="expression" dxfId="110" priority="103">
      <formula>$E37&gt;25</formula>
    </cfRule>
  </conditionalFormatting>
  <conditionalFormatting sqref="G37:H45">
    <cfRule type="expression" dxfId="109" priority="102">
      <formula>$H37&gt;25</formula>
    </cfRule>
  </conditionalFormatting>
  <conditionalFormatting sqref="J37:K45">
    <cfRule type="expression" dxfId="108" priority="101">
      <formula>$K37&gt;25</formula>
    </cfRule>
  </conditionalFormatting>
  <conditionalFormatting sqref="M37:N45">
    <cfRule type="expression" dxfId="107" priority="100">
      <formula>$N37&gt;25</formula>
    </cfRule>
  </conditionalFormatting>
  <conditionalFormatting sqref="P37:Q45">
    <cfRule type="expression" dxfId="106" priority="99">
      <formula>$Q37&gt;25</formula>
    </cfRule>
  </conditionalFormatting>
  <conditionalFormatting sqref="C51:D59 F51:G59 I51:J59 L51:M59 O51:P59">
    <cfRule type="cellIs" dxfId="105" priority="98" operator="lessThan">
      <formula>1</formula>
    </cfRule>
  </conditionalFormatting>
  <conditionalFormatting sqref="E51:E59 H51:H59 K51:K59 N51:N59 Q51:Q59">
    <cfRule type="cellIs" dxfId="104" priority="97" operator="equal">
      <formula>0</formula>
    </cfRule>
  </conditionalFormatting>
  <conditionalFormatting sqref="D51:E59">
    <cfRule type="expression" dxfId="103" priority="96">
      <formula>$E51&gt;25</formula>
    </cfRule>
  </conditionalFormatting>
  <conditionalFormatting sqref="G51:H59">
    <cfRule type="expression" dxfId="102" priority="95">
      <formula>$H51&gt;25</formula>
    </cfRule>
  </conditionalFormatting>
  <conditionalFormatting sqref="J51:K59">
    <cfRule type="expression" dxfId="101" priority="94">
      <formula>$K51&gt;25</formula>
    </cfRule>
  </conditionalFormatting>
  <conditionalFormatting sqref="M51:N59">
    <cfRule type="expression" dxfId="100" priority="93">
      <formula>$N51&gt;25</formula>
    </cfRule>
  </conditionalFormatting>
  <conditionalFormatting sqref="P51:Q59">
    <cfRule type="expression" dxfId="99" priority="92">
      <formula>$Q51&gt;25</formula>
    </cfRule>
  </conditionalFormatting>
  <conditionalFormatting sqref="C65:D73 F65:G73 I65:J73 L65:M73 O65:P73">
    <cfRule type="cellIs" dxfId="98" priority="91" operator="lessThan">
      <formula>1</formula>
    </cfRule>
  </conditionalFormatting>
  <conditionalFormatting sqref="E65:E73 H65:H73 K65:K73 N65:N73 Q65:Q73">
    <cfRule type="cellIs" dxfId="97" priority="90" operator="equal">
      <formula>0</formula>
    </cfRule>
  </conditionalFormatting>
  <conditionalFormatting sqref="D65:E73">
    <cfRule type="expression" dxfId="96" priority="89">
      <formula>$E65&gt;25</formula>
    </cfRule>
  </conditionalFormatting>
  <conditionalFormatting sqref="G65:H73">
    <cfRule type="expression" dxfId="95" priority="88">
      <formula>$H65&gt;25</formula>
    </cfRule>
  </conditionalFormatting>
  <conditionalFormatting sqref="J65:K73">
    <cfRule type="expression" dxfId="94" priority="87">
      <formula>$K65&gt;25</formula>
    </cfRule>
  </conditionalFormatting>
  <conditionalFormatting sqref="M65:N73">
    <cfRule type="expression" dxfId="93" priority="86">
      <formula>$N65&gt;25</formula>
    </cfRule>
  </conditionalFormatting>
  <conditionalFormatting sqref="P65:Q73">
    <cfRule type="expression" dxfId="92" priority="85">
      <formula>$Q65&gt;25</formula>
    </cfRule>
  </conditionalFormatting>
  <conditionalFormatting sqref="C79:D87 F79:G87 I79:J87 L79:M87 O79:P87">
    <cfRule type="cellIs" dxfId="91" priority="84" operator="lessThan">
      <formula>1</formula>
    </cfRule>
  </conditionalFormatting>
  <conditionalFormatting sqref="E79:E87 H79:H87 K79:K87 N79:N87 Q79:Q87">
    <cfRule type="cellIs" dxfId="90" priority="83" operator="equal">
      <formula>0</formula>
    </cfRule>
  </conditionalFormatting>
  <conditionalFormatting sqref="D79:E87">
    <cfRule type="expression" dxfId="89" priority="82">
      <formula>$E79&gt;25</formula>
    </cfRule>
  </conditionalFormatting>
  <conditionalFormatting sqref="G79:H87">
    <cfRule type="expression" dxfId="88" priority="81">
      <formula>$H79&gt;25</formula>
    </cfRule>
  </conditionalFormatting>
  <conditionalFormatting sqref="J79:K87">
    <cfRule type="expression" dxfId="87" priority="80">
      <formula>$K79&gt;25</formula>
    </cfRule>
  </conditionalFormatting>
  <conditionalFormatting sqref="M79:N87">
    <cfRule type="expression" dxfId="86" priority="79">
      <formula>$N79&gt;25</formula>
    </cfRule>
  </conditionalFormatting>
  <conditionalFormatting sqref="P79:Q87">
    <cfRule type="expression" dxfId="85" priority="78">
      <formula>$Q79&gt;25</formula>
    </cfRule>
  </conditionalFormatting>
  <conditionalFormatting sqref="C93:D101 F93:G101 I93:J101 L93:M101 O93:P101">
    <cfRule type="cellIs" dxfId="84" priority="77" operator="lessThan">
      <formula>1</formula>
    </cfRule>
  </conditionalFormatting>
  <conditionalFormatting sqref="E93:E101 H93:H101 K93:K101 N93:N101 Q93:Q101">
    <cfRule type="cellIs" dxfId="83" priority="76" operator="equal">
      <formula>0</formula>
    </cfRule>
  </conditionalFormatting>
  <conditionalFormatting sqref="D93:E101">
    <cfRule type="expression" dxfId="82" priority="75">
      <formula>$E93&gt;25</formula>
    </cfRule>
  </conditionalFormatting>
  <conditionalFormatting sqref="G93:H101">
    <cfRule type="expression" dxfId="81" priority="74">
      <formula>$H93&gt;25</formula>
    </cfRule>
  </conditionalFormatting>
  <conditionalFormatting sqref="J93:K101">
    <cfRule type="expression" dxfId="80" priority="73">
      <formula>$K93&gt;25</formula>
    </cfRule>
  </conditionalFormatting>
  <conditionalFormatting sqref="M93:N101">
    <cfRule type="expression" dxfId="79" priority="72">
      <formula>$N93&gt;25</formula>
    </cfRule>
  </conditionalFormatting>
  <conditionalFormatting sqref="P93:Q101">
    <cfRule type="expression" dxfId="78" priority="71">
      <formula>$Q93&gt;25</formula>
    </cfRule>
  </conditionalFormatting>
  <conditionalFormatting sqref="C107:D115 F107:G115 I107:J115 L107:M115 O107:P115">
    <cfRule type="cellIs" dxfId="77" priority="70" operator="lessThan">
      <formula>1</formula>
    </cfRule>
  </conditionalFormatting>
  <conditionalFormatting sqref="E107:E115 H107:H115 K107:K115 N107:N115 Q107:Q115">
    <cfRule type="cellIs" dxfId="76" priority="69" operator="equal">
      <formula>0</formula>
    </cfRule>
  </conditionalFormatting>
  <conditionalFormatting sqref="D107:E115">
    <cfRule type="expression" dxfId="75" priority="68">
      <formula>$E107&gt;25</formula>
    </cfRule>
  </conditionalFormatting>
  <conditionalFormatting sqref="G107:H115">
    <cfRule type="expression" dxfId="74" priority="67">
      <formula>$H107&gt;25</formula>
    </cfRule>
  </conditionalFormatting>
  <conditionalFormatting sqref="J107:K115">
    <cfRule type="expression" dxfId="73" priority="66">
      <formula>$K107&gt;25</formula>
    </cfRule>
  </conditionalFormatting>
  <conditionalFormatting sqref="M107:N115">
    <cfRule type="expression" dxfId="72" priority="65">
      <formula>$N107&gt;25</formula>
    </cfRule>
  </conditionalFormatting>
  <conditionalFormatting sqref="P107:Q115">
    <cfRule type="expression" dxfId="71" priority="64">
      <formula>$Q107&gt;25</formula>
    </cfRule>
  </conditionalFormatting>
  <conditionalFormatting sqref="C121:D129 F121:G129 I121:J129 L121:M129 O121:P129">
    <cfRule type="cellIs" dxfId="70" priority="63" operator="lessThan">
      <formula>1</formula>
    </cfRule>
  </conditionalFormatting>
  <conditionalFormatting sqref="E121:E129 H121:H129 K121:K129 N121:N129 Q121:Q129">
    <cfRule type="cellIs" dxfId="69" priority="62" operator="equal">
      <formula>0</formula>
    </cfRule>
  </conditionalFormatting>
  <conditionalFormatting sqref="D121:E129">
    <cfRule type="expression" dxfId="68" priority="61">
      <formula>$E121&gt;25</formula>
    </cfRule>
  </conditionalFormatting>
  <conditionalFormatting sqref="G121:H129">
    <cfRule type="expression" dxfId="67" priority="60">
      <formula>$H121&gt;25</formula>
    </cfRule>
  </conditionalFormatting>
  <conditionalFormatting sqref="J121:K129">
    <cfRule type="expression" dxfId="66" priority="59">
      <formula>$K121&gt;25</formula>
    </cfRule>
  </conditionalFormatting>
  <conditionalFormatting sqref="M121:N129">
    <cfRule type="expression" dxfId="65" priority="58">
      <formula>$N121&gt;25</formula>
    </cfRule>
  </conditionalFormatting>
  <conditionalFormatting sqref="P121:Q129">
    <cfRule type="expression" dxfId="64" priority="57">
      <formula>$Q121&gt;25</formula>
    </cfRule>
  </conditionalFormatting>
  <conditionalFormatting sqref="C135:D143 F135:G143 I135:J143 L135:M143 O135:P143">
    <cfRule type="cellIs" dxfId="63" priority="56" operator="lessThan">
      <formula>1</formula>
    </cfRule>
  </conditionalFormatting>
  <conditionalFormatting sqref="E135:E143 H135:H143 K135:K143 N135:N143 Q135:Q143">
    <cfRule type="cellIs" dxfId="62" priority="55" operator="equal">
      <formula>0</formula>
    </cfRule>
  </conditionalFormatting>
  <conditionalFormatting sqref="D135:E143">
    <cfRule type="expression" dxfId="61" priority="54">
      <formula>$E135&gt;25</formula>
    </cfRule>
  </conditionalFormatting>
  <conditionalFormatting sqref="G135:H143">
    <cfRule type="expression" dxfId="60" priority="53">
      <formula>$H135&gt;25</formula>
    </cfRule>
  </conditionalFormatting>
  <conditionalFormatting sqref="J135:K143">
    <cfRule type="expression" dxfId="59" priority="52">
      <formula>$K135&gt;25</formula>
    </cfRule>
  </conditionalFormatting>
  <conditionalFormatting sqref="M135:N143">
    <cfRule type="expression" dxfId="58" priority="51">
      <formula>$N135&gt;25</formula>
    </cfRule>
  </conditionalFormatting>
  <conditionalFormatting sqref="P135:Q143">
    <cfRule type="expression" dxfId="57" priority="50">
      <formula>$Q135&gt;25</formula>
    </cfRule>
  </conditionalFormatting>
  <conditionalFormatting sqref="C149:D157 F149:G157 I149:J157 L149:M157 O149:P157">
    <cfRule type="cellIs" dxfId="56" priority="49" operator="lessThan">
      <formula>1</formula>
    </cfRule>
  </conditionalFormatting>
  <conditionalFormatting sqref="E149:E157 H149:H157 K149:K157 N149:N157 Q149:Q157">
    <cfRule type="cellIs" dxfId="55" priority="48" operator="equal">
      <formula>0</formula>
    </cfRule>
  </conditionalFormatting>
  <conditionalFormatting sqref="D149:E157">
    <cfRule type="expression" dxfId="54" priority="47">
      <formula>$E149&gt;25</formula>
    </cfRule>
  </conditionalFormatting>
  <conditionalFormatting sqref="G149:H157">
    <cfRule type="expression" dxfId="53" priority="46">
      <formula>$H149&gt;25</formula>
    </cfRule>
  </conditionalFormatting>
  <conditionalFormatting sqref="J149:K157">
    <cfRule type="expression" dxfId="52" priority="45">
      <formula>$K149&gt;25</formula>
    </cfRule>
  </conditionalFormatting>
  <conditionalFormatting sqref="M149:N157">
    <cfRule type="expression" dxfId="51" priority="44">
      <formula>$N149&gt;25</formula>
    </cfRule>
  </conditionalFormatting>
  <conditionalFormatting sqref="P149:Q157">
    <cfRule type="expression" dxfId="50" priority="43">
      <formula>$Q149&gt;25</formula>
    </cfRule>
  </conditionalFormatting>
  <conditionalFormatting sqref="C163:D171 F163:G171 I163:J171 L163:M171 O163:P171">
    <cfRule type="cellIs" dxfId="49" priority="42" operator="lessThan">
      <formula>1</formula>
    </cfRule>
  </conditionalFormatting>
  <conditionalFormatting sqref="E163:E171 H163:H171 K163:K171 N163:N171 Q163:Q171">
    <cfRule type="cellIs" dxfId="48" priority="41" operator="equal">
      <formula>0</formula>
    </cfRule>
  </conditionalFormatting>
  <conditionalFormatting sqref="D163:E171">
    <cfRule type="expression" dxfId="47" priority="40">
      <formula>$E163&gt;25</formula>
    </cfRule>
  </conditionalFormatting>
  <conditionalFormatting sqref="G163:H171">
    <cfRule type="expression" dxfId="46" priority="39">
      <formula>$H163&gt;25</formula>
    </cfRule>
  </conditionalFormatting>
  <conditionalFormatting sqref="J163:K171">
    <cfRule type="expression" dxfId="45" priority="38">
      <formula>$K163&gt;25</formula>
    </cfRule>
  </conditionalFormatting>
  <conditionalFormatting sqref="M163:N171">
    <cfRule type="expression" dxfId="44" priority="37">
      <formula>$N163&gt;25</formula>
    </cfRule>
  </conditionalFormatting>
  <conditionalFormatting sqref="P163:Q171">
    <cfRule type="expression" dxfId="43" priority="36">
      <formula>$Q163&gt;25</formula>
    </cfRule>
  </conditionalFormatting>
  <conditionalFormatting sqref="C177:D185 F177:G185 I177:J185 L177:M185 O177:P185">
    <cfRule type="cellIs" dxfId="42" priority="35" operator="lessThan">
      <formula>1</formula>
    </cfRule>
  </conditionalFormatting>
  <conditionalFormatting sqref="E177:E185 H177:H185 K177:K185 N177:N185 Q177:Q185">
    <cfRule type="cellIs" dxfId="41" priority="34" operator="equal">
      <formula>0</formula>
    </cfRule>
  </conditionalFormatting>
  <conditionalFormatting sqref="D177:E185">
    <cfRule type="expression" dxfId="40" priority="33">
      <formula>$E177&gt;25</formula>
    </cfRule>
  </conditionalFormatting>
  <conditionalFormatting sqref="G177:H185">
    <cfRule type="expression" dxfId="39" priority="32">
      <formula>$H177&gt;25</formula>
    </cfRule>
  </conditionalFormatting>
  <conditionalFormatting sqref="J177:K185">
    <cfRule type="expression" dxfId="38" priority="31">
      <formula>$K177&gt;25</formula>
    </cfRule>
  </conditionalFormatting>
  <conditionalFormatting sqref="M177:N185">
    <cfRule type="expression" dxfId="37" priority="30">
      <formula>$N177&gt;25</formula>
    </cfRule>
  </conditionalFormatting>
  <conditionalFormatting sqref="P177:Q185">
    <cfRule type="expression" dxfId="36" priority="29">
      <formula>$Q177&gt;25</formula>
    </cfRule>
  </conditionalFormatting>
  <conditionalFormatting sqref="C191:D199 F191:G199 I191:J199 L191:M199 O191:P199">
    <cfRule type="cellIs" dxfId="35" priority="28" operator="lessThan">
      <formula>1</formula>
    </cfRule>
  </conditionalFormatting>
  <conditionalFormatting sqref="E191:E199 H191:H199 K191:K199 N191:N199 Q191:Q199">
    <cfRule type="cellIs" dxfId="34" priority="27" operator="equal">
      <formula>0</formula>
    </cfRule>
  </conditionalFormatting>
  <conditionalFormatting sqref="D191:E199">
    <cfRule type="expression" dxfId="33" priority="26">
      <formula>$E191&gt;25</formula>
    </cfRule>
  </conditionalFormatting>
  <conditionalFormatting sqref="G191:H199">
    <cfRule type="expression" dxfId="32" priority="25">
      <formula>$H191&gt;25</formula>
    </cfRule>
  </conditionalFormatting>
  <conditionalFormatting sqref="J191:K199">
    <cfRule type="expression" dxfId="31" priority="24">
      <formula>$K191&gt;25</formula>
    </cfRule>
  </conditionalFormatting>
  <conditionalFormatting sqref="M191:N199">
    <cfRule type="expression" dxfId="30" priority="23">
      <formula>$N191&gt;25</formula>
    </cfRule>
  </conditionalFormatting>
  <conditionalFormatting sqref="P191:Q199">
    <cfRule type="expression" dxfId="29" priority="22">
      <formula>$Q191&gt;25</formula>
    </cfRule>
  </conditionalFormatting>
  <conditionalFormatting sqref="C205:D213 F205:G213 I205:J213 L205:M213 O205:P213">
    <cfRule type="cellIs" dxfId="28" priority="21" operator="lessThan">
      <formula>1</formula>
    </cfRule>
  </conditionalFormatting>
  <conditionalFormatting sqref="E205:E213 H205:H213 K205:K213 N205:N213 Q205:Q213">
    <cfRule type="cellIs" dxfId="27" priority="20" operator="equal">
      <formula>0</formula>
    </cfRule>
  </conditionalFormatting>
  <conditionalFormatting sqref="D205:E213">
    <cfRule type="expression" dxfId="26" priority="19">
      <formula>$E205&gt;25</formula>
    </cfRule>
  </conditionalFormatting>
  <conditionalFormatting sqref="G205:H213">
    <cfRule type="expression" dxfId="25" priority="18">
      <formula>$H205&gt;25</formula>
    </cfRule>
  </conditionalFormatting>
  <conditionalFormatting sqref="J205:K213">
    <cfRule type="expression" dxfId="24" priority="17">
      <formula>$K205&gt;25</formula>
    </cfRule>
  </conditionalFormatting>
  <conditionalFormatting sqref="M205:N213">
    <cfRule type="expression" dxfId="23" priority="16">
      <formula>$N205&gt;25</formula>
    </cfRule>
  </conditionalFormatting>
  <conditionalFormatting sqref="P205:Q213">
    <cfRule type="expression" dxfId="22" priority="15">
      <formula>$Q205&gt;25</formula>
    </cfRule>
  </conditionalFormatting>
  <conditionalFormatting sqref="C219:D227 F219:G227 I219:J227 L219:M227 O219:P227">
    <cfRule type="cellIs" dxfId="21" priority="14" operator="lessThan">
      <formula>1</formula>
    </cfRule>
  </conditionalFormatting>
  <conditionalFormatting sqref="E219:E227 H219:H227 K219:K227 N219:N227 Q219:Q227">
    <cfRule type="cellIs" dxfId="20" priority="13" operator="equal">
      <formula>0</formula>
    </cfRule>
  </conditionalFormatting>
  <conditionalFormatting sqref="D219:E227">
    <cfRule type="expression" dxfId="19" priority="12">
      <formula>$E219&gt;25</formula>
    </cfRule>
  </conditionalFormatting>
  <conditionalFormatting sqref="G219:H227">
    <cfRule type="expression" dxfId="18" priority="11">
      <formula>$H219&gt;25</formula>
    </cfRule>
  </conditionalFormatting>
  <conditionalFormatting sqref="J219:K227">
    <cfRule type="expression" dxfId="17" priority="10">
      <formula>$K219&gt;25</formula>
    </cfRule>
  </conditionalFormatting>
  <conditionalFormatting sqref="M219:N227">
    <cfRule type="expression" dxfId="16" priority="9">
      <formula>$N219&gt;25</formula>
    </cfRule>
  </conditionalFormatting>
  <conditionalFormatting sqref="P219:Q227">
    <cfRule type="expression" dxfId="15" priority="8">
      <formula>$Q219&gt;25</formula>
    </cfRule>
  </conditionalFormatting>
  <conditionalFormatting sqref="C233:D241 F233:G241 I233:J241 L233:M241 O233:P241">
    <cfRule type="cellIs" dxfId="14" priority="7" operator="lessThan">
      <formula>1</formula>
    </cfRule>
  </conditionalFormatting>
  <conditionalFormatting sqref="E233:E241 H233:H241 K233:K241 N233:N241 Q233:Q241">
    <cfRule type="cellIs" dxfId="13" priority="6" operator="equal">
      <formula>0</formula>
    </cfRule>
  </conditionalFormatting>
  <conditionalFormatting sqref="D233:E241">
    <cfRule type="expression" dxfId="12" priority="5">
      <formula>$E233&gt;25</formula>
    </cfRule>
  </conditionalFormatting>
  <conditionalFormatting sqref="G233:H241">
    <cfRule type="expression" dxfId="11" priority="4">
      <formula>$H233&gt;25</formula>
    </cfRule>
  </conditionalFormatting>
  <conditionalFormatting sqref="J233:K241">
    <cfRule type="expression" dxfId="10" priority="3">
      <formula>$K233&gt;25</formula>
    </cfRule>
  </conditionalFormatting>
  <conditionalFormatting sqref="M233:N241">
    <cfRule type="expression" dxfId="9" priority="2">
      <formula>$N233&gt;25</formula>
    </cfRule>
  </conditionalFormatting>
  <conditionalFormatting sqref="P233:Q241">
    <cfRule type="expression" dxfId="8" priority="1">
      <formula>$Q233&gt;25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6EBE3-EF83-430D-AA27-EFB4D20834FA}">
  <sheetPr>
    <tabColor rgb="FFCCFFCC"/>
  </sheetPr>
  <dimension ref="A1:L276"/>
  <sheetViews>
    <sheetView showGridLines="0" zoomScaleNormal="100" workbookViewId="0"/>
  </sheetViews>
  <sheetFormatPr defaultColWidth="11" defaultRowHeight="14.4" x14ac:dyDescent="0.3"/>
  <cols>
    <col min="2" max="2" width="14.6640625" customWidth="1"/>
    <col min="3" max="12" width="12.6640625" customWidth="1"/>
  </cols>
  <sheetData>
    <row r="1" spans="1:12" x14ac:dyDescent="0.3">
      <c r="A1" s="301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x14ac:dyDescent="0.3">
      <c r="A2" s="306" t="str">
        <f>Index!$B$11</f>
        <v>Table 5  Percentage spruce in the softwood forecast volume by region, sector, top diameter class and forecast period</v>
      </c>
      <c r="B2" s="303"/>
      <c r="C2" s="301"/>
      <c r="D2" s="301"/>
      <c r="E2" s="301"/>
      <c r="F2" s="301"/>
      <c r="G2" s="301"/>
      <c r="H2" s="301"/>
      <c r="I2" s="301"/>
      <c r="J2" s="301"/>
      <c r="K2" s="301"/>
      <c r="L2" s="301"/>
    </row>
    <row r="3" spans="1:12" x14ac:dyDescent="0.3">
      <c r="A3" s="301"/>
      <c r="B3" s="303"/>
      <c r="C3" s="301"/>
      <c r="D3" s="301"/>
      <c r="E3" s="301"/>
      <c r="F3" s="301"/>
      <c r="G3" s="301"/>
      <c r="H3" s="301"/>
      <c r="I3" s="301"/>
      <c r="J3" s="301"/>
      <c r="K3" s="301"/>
      <c r="L3" s="301"/>
    </row>
    <row r="4" spans="1:12" x14ac:dyDescent="0.3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</row>
    <row r="5" spans="1:12" ht="12.75" customHeight="1" x14ac:dyDescent="0.3">
      <c r="A5" s="301"/>
      <c r="B5" s="99" t="s">
        <v>111</v>
      </c>
      <c r="C5" s="133" t="s">
        <v>112</v>
      </c>
      <c r="D5" s="134"/>
      <c r="E5" s="133" t="s">
        <v>113</v>
      </c>
      <c r="F5" s="134"/>
      <c r="G5" s="133" t="s">
        <v>114</v>
      </c>
      <c r="H5" s="134"/>
      <c r="I5" s="133" t="s">
        <v>115</v>
      </c>
      <c r="J5" s="134"/>
      <c r="K5" s="133" t="s">
        <v>116</v>
      </c>
      <c r="L5" s="132"/>
    </row>
    <row r="6" spans="1:12" x14ac:dyDescent="0.3">
      <c r="A6" s="301"/>
      <c r="B6" s="100" t="s">
        <v>19</v>
      </c>
      <c r="C6" s="64" t="s">
        <v>74</v>
      </c>
      <c r="D6" s="66" t="s">
        <v>31</v>
      </c>
      <c r="E6" s="64" t="s">
        <v>74</v>
      </c>
      <c r="F6" s="66" t="s">
        <v>31</v>
      </c>
      <c r="G6" s="64" t="s">
        <v>74</v>
      </c>
      <c r="H6" s="66" t="s">
        <v>31</v>
      </c>
      <c r="I6" s="64" t="s">
        <v>74</v>
      </c>
      <c r="J6" s="66" t="s">
        <v>31</v>
      </c>
      <c r="K6" s="64" t="s">
        <v>74</v>
      </c>
      <c r="L6" s="67" t="s">
        <v>31</v>
      </c>
    </row>
    <row r="7" spans="1:12" x14ac:dyDescent="0.3">
      <c r="A7" s="301"/>
      <c r="B7" s="85" t="s">
        <v>4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 x14ac:dyDescent="0.3">
      <c r="A8" s="301"/>
      <c r="B8" s="2" t="s">
        <v>21</v>
      </c>
      <c r="C8" s="24">
        <f>Input!C242</f>
        <v>63.408981219735985</v>
      </c>
      <c r="D8" s="24">
        <f>Input!J242</f>
        <v>40.869877485573028</v>
      </c>
      <c r="E8" s="24">
        <f>Input!D242</f>
        <v>68.733572213243448</v>
      </c>
      <c r="F8" s="24">
        <f>Input!K242</f>
        <v>45.941598806489715</v>
      </c>
      <c r="G8" s="24">
        <f>Input!E242</f>
        <v>68.872565536761229</v>
      </c>
      <c r="H8" s="24">
        <f>Input!L242</f>
        <v>41.278732369490072</v>
      </c>
      <c r="I8" s="24">
        <f>Input!F242</f>
        <v>60.925026808054326</v>
      </c>
      <c r="J8" s="24">
        <f>Input!M242</f>
        <v>45.850695883474366</v>
      </c>
      <c r="K8" s="24">
        <f>Input!G242</f>
        <v>62.972690383131265</v>
      </c>
      <c r="L8" s="25">
        <f>Input!N242</f>
        <v>48.293043178573186</v>
      </c>
    </row>
    <row r="9" spans="1:12" x14ac:dyDescent="0.3">
      <c r="A9" s="301"/>
      <c r="B9" s="3" t="s">
        <v>22</v>
      </c>
      <c r="C9" s="24">
        <f>Input!C243</f>
        <v>65.740675868189356</v>
      </c>
      <c r="D9" s="24">
        <f>Input!J243</f>
        <v>41.997687192830298</v>
      </c>
      <c r="E9" s="24">
        <f>Input!D243</f>
        <v>69.212494294709003</v>
      </c>
      <c r="F9" s="24">
        <f>Input!K243</f>
        <v>47.377653043325736</v>
      </c>
      <c r="G9" s="24">
        <f>Input!E243</f>
        <v>70.926052149740045</v>
      </c>
      <c r="H9" s="24">
        <f>Input!L243</f>
        <v>43.922353539204472</v>
      </c>
      <c r="I9" s="24">
        <f>Input!F243</f>
        <v>69.134659127835192</v>
      </c>
      <c r="J9" s="24">
        <f>Input!M243</f>
        <v>47.110271291672291</v>
      </c>
      <c r="K9" s="24">
        <f>Input!G243</f>
        <v>70.463932234954868</v>
      </c>
      <c r="L9" s="25">
        <f>Input!N243</f>
        <v>51.42526964560863</v>
      </c>
    </row>
    <row r="10" spans="1:12" x14ac:dyDescent="0.3">
      <c r="A10" s="301"/>
      <c r="B10" s="3" t="s">
        <v>23</v>
      </c>
      <c r="C10" s="24">
        <f>Input!C244</f>
        <v>64.113425749474573</v>
      </c>
      <c r="D10" s="24">
        <f>Input!J244</f>
        <v>41.938439542072352</v>
      </c>
      <c r="E10" s="24">
        <f>Input!D244</f>
        <v>66.866950046342168</v>
      </c>
      <c r="F10" s="24">
        <f>Input!K244</f>
        <v>46.964002091410414</v>
      </c>
      <c r="G10" s="24">
        <f>Input!E244</f>
        <v>68.61156507528078</v>
      </c>
      <c r="H10" s="24">
        <f>Input!L244</f>
        <v>42.679626730738896</v>
      </c>
      <c r="I10" s="24">
        <f>Input!F244</f>
        <v>68.487632606326471</v>
      </c>
      <c r="J10" s="24">
        <f>Input!M244</f>
        <v>46.481679117751689</v>
      </c>
      <c r="K10" s="24">
        <f>Input!G244</f>
        <v>69.903938650805472</v>
      </c>
      <c r="L10" s="25">
        <f>Input!N244</f>
        <v>51.56119871663595</v>
      </c>
    </row>
    <row r="11" spans="1:12" x14ac:dyDescent="0.3">
      <c r="A11" s="301"/>
      <c r="B11" s="3" t="s">
        <v>24</v>
      </c>
      <c r="C11" s="24">
        <f>Input!C245</f>
        <v>58.570835364422535</v>
      </c>
      <c r="D11" s="24">
        <f>Input!J245</f>
        <v>38.436388530420821</v>
      </c>
      <c r="E11" s="24">
        <f>Input!D245</f>
        <v>60.398267269852482</v>
      </c>
      <c r="F11" s="24">
        <f>Input!K245</f>
        <v>45.834554642951431</v>
      </c>
      <c r="G11" s="24">
        <f>Input!E245</f>
        <v>61.921425107542447</v>
      </c>
      <c r="H11" s="24">
        <f>Input!L245</f>
        <v>40.906346227566218</v>
      </c>
      <c r="I11" s="24">
        <f>Input!F245</f>
        <v>64.356911252551939</v>
      </c>
      <c r="J11" s="24">
        <f>Input!M245</f>
        <v>44.456126641848705</v>
      </c>
      <c r="K11" s="24">
        <f>Input!G245</f>
        <v>64.708851843155671</v>
      </c>
      <c r="L11" s="25">
        <f>Input!N245</f>
        <v>49.573642839234886</v>
      </c>
    </row>
    <row r="12" spans="1:12" x14ac:dyDescent="0.3">
      <c r="A12" s="301"/>
      <c r="B12" s="3" t="s">
        <v>25</v>
      </c>
      <c r="C12" s="24">
        <f>Input!C246</f>
        <v>44.07733303012408</v>
      </c>
      <c r="D12" s="24">
        <f>Input!J246</f>
        <v>29.766772382383582</v>
      </c>
      <c r="E12" s="24">
        <f>Input!D246</f>
        <v>46.00210585858035</v>
      </c>
      <c r="F12" s="24">
        <f>Input!K246</f>
        <v>41.104689860645955</v>
      </c>
      <c r="G12" s="24">
        <f>Input!E246</f>
        <v>47.341290529739361</v>
      </c>
      <c r="H12" s="24">
        <f>Input!L246</f>
        <v>36.628646877286755</v>
      </c>
      <c r="I12" s="24">
        <f>Input!F246</f>
        <v>53.38264772142692</v>
      </c>
      <c r="J12" s="24">
        <f>Input!M246</f>
        <v>43.584106263597846</v>
      </c>
      <c r="K12" s="24">
        <f>Input!G246</f>
        <v>51.698282919493622</v>
      </c>
      <c r="L12" s="25">
        <f>Input!N246</f>
        <v>42.170949184140404</v>
      </c>
    </row>
    <row r="13" spans="1:12" x14ac:dyDescent="0.3">
      <c r="A13" s="301"/>
      <c r="B13" s="3" t="s">
        <v>26</v>
      </c>
      <c r="C13" s="24">
        <f>Input!C247</f>
        <v>33.810888252148999</v>
      </c>
      <c r="D13" s="24">
        <f>Input!J247</f>
        <v>21.60305216254385</v>
      </c>
      <c r="E13" s="24">
        <f>Input!D247</f>
        <v>37.204142011834321</v>
      </c>
      <c r="F13" s="24">
        <f>Input!K247</f>
        <v>34.487866739635464</v>
      </c>
      <c r="G13" s="24">
        <f>Input!E247</f>
        <v>37.401478833184363</v>
      </c>
      <c r="H13" s="24">
        <f>Input!L247</f>
        <v>32.088020111894757</v>
      </c>
      <c r="I13" s="24">
        <f>Input!F247</f>
        <v>43.506112561977218</v>
      </c>
      <c r="J13" s="24">
        <f>Input!M247</f>
        <v>41.987729495340901</v>
      </c>
      <c r="K13" s="24">
        <f>Input!G247</f>
        <v>40.809515255230835</v>
      </c>
      <c r="L13" s="25">
        <f>Input!N247</f>
        <v>35.378726886375333</v>
      </c>
    </row>
    <row r="14" spans="1:12" x14ac:dyDescent="0.3">
      <c r="A14" s="301"/>
      <c r="B14" s="3" t="s">
        <v>27</v>
      </c>
      <c r="C14" s="24">
        <f>Input!C248</f>
        <v>29.831008182536799</v>
      </c>
      <c r="D14" s="24">
        <f>Input!J248</f>
        <v>18.610414615574879</v>
      </c>
      <c r="E14" s="24">
        <f>Input!D248</f>
        <v>34.088134299885539</v>
      </c>
      <c r="F14" s="24">
        <f>Input!K248</f>
        <v>31.190789095237463</v>
      </c>
      <c r="G14" s="24">
        <f>Input!E248</f>
        <v>34.503194182168826</v>
      </c>
      <c r="H14" s="24">
        <f>Input!L248</f>
        <v>29.266554271694282</v>
      </c>
      <c r="I14" s="24">
        <f>Input!F248</f>
        <v>38.622330990817041</v>
      </c>
      <c r="J14" s="24">
        <f>Input!M248</f>
        <v>39.949119893115167</v>
      </c>
      <c r="K14" s="24">
        <f>Input!G248</f>
        <v>33.123842131182144</v>
      </c>
      <c r="L14" s="25">
        <f>Input!N248</f>
        <v>32.007848002945522</v>
      </c>
    </row>
    <row r="15" spans="1:12" x14ac:dyDescent="0.3">
      <c r="A15" s="301"/>
      <c r="B15" s="4" t="s">
        <v>28</v>
      </c>
      <c r="C15" s="24">
        <f>Input!C249</f>
        <v>28.305689040458841</v>
      </c>
      <c r="D15" s="24">
        <f>Input!J249</f>
        <v>11.095163270492478</v>
      </c>
      <c r="E15" s="24">
        <f>Input!D249</f>
        <v>29.559447665730172</v>
      </c>
      <c r="F15" s="24">
        <f>Input!K249</f>
        <v>13.666580449248734</v>
      </c>
      <c r="G15" s="24">
        <f>Input!E249</f>
        <v>30.019295418829945</v>
      </c>
      <c r="H15" s="24">
        <f>Input!L249</f>
        <v>23.720374349870752</v>
      </c>
      <c r="I15" s="24">
        <f>Input!F249</f>
        <v>33.113012194356713</v>
      </c>
      <c r="J15" s="24">
        <f>Input!M249</f>
        <v>26.152655188849867</v>
      </c>
      <c r="K15" s="24">
        <f>Input!G249</f>
        <v>24.288923657078669</v>
      </c>
      <c r="L15" s="25">
        <f>Input!N249</f>
        <v>25.594060490140969</v>
      </c>
    </row>
    <row r="16" spans="1:12" x14ac:dyDescent="0.3">
      <c r="A16" s="301"/>
      <c r="B16" s="5" t="s">
        <v>0</v>
      </c>
      <c r="C16" s="26">
        <f>Input!C250</f>
        <v>52.194662435005498</v>
      </c>
      <c r="D16" s="26">
        <f>Input!J250</f>
        <v>28.539763863330091</v>
      </c>
      <c r="E16" s="26">
        <f>Input!D250</f>
        <v>54.295345464590319</v>
      </c>
      <c r="F16" s="26">
        <f>Input!K250</f>
        <v>37.486920602273536</v>
      </c>
      <c r="G16" s="26">
        <f>Input!E250</f>
        <v>54.969053136316667</v>
      </c>
      <c r="H16" s="26">
        <f>Input!L250</f>
        <v>35.058951492353856</v>
      </c>
      <c r="I16" s="26">
        <f>Input!F250</f>
        <v>56.602504290244084</v>
      </c>
      <c r="J16" s="26">
        <f>Input!M250</f>
        <v>41.419883760130098</v>
      </c>
      <c r="K16" s="26">
        <f>Input!G250</f>
        <v>55.94926698996904</v>
      </c>
      <c r="L16" s="26">
        <f>Input!N250</f>
        <v>39.834226044608336</v>
      </c>
    </row>
    <row r="17" spans="1:12" x14ac:dyDescent="0.3">
      <c r="A17" s="30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1:12" ht="12.75" customHeight="1" x14ac:dyDescent="0.3">
      <c r="A18" s="301"/>
      <c r="B18" s="99" t="s">
        <v>111</v>
      </c>
      <c r="C18" s="133" t="str">
        <f>$C$5</f>
        <v xml:space="preserve">            2022–26</v>
      </c>
      <c r="D18" s="134"/>
      <c r="E18" s="133" t="str">
        <f>$E$5</f>
        <v xml:space="preserve">            2027–31</v>
      </c>
      <c r="F18" s="134"/>
      <c r="G18" s="133" t="str">
        <f>$G$5</f>
        <v xml:space="preserve">            2032–36</v>
      </c>
      <c r="H18" s="134"/>
      <c r="I18" s="133" t="str">
        <f>$I$5</f>
        <v xml:space="preserve">            2037–41</v>
      </c>
      <c r="J18" s="134"/>
      <c r="K18" s="133" t="str">
        <f>$K$5</f>
        <v xml:space="preserve">            2042-46</v>
      </c>
      <c r="L18" s="132"/>
    </row>
    <row r="19" spans="1:12" x14ac:dyDescent="0.3">
      <c r="A19" s="301"/>
      <c r="B19" s="100" t="s">
        <v>19</v>
      </c>
      <c r="C19" s="64" t="s">
        <v>74</v>
      </c>
      <c r="D19" s="66" t="s">
        <v>31</v>
      </c>
      <c r="E19" s="64" t="s">
        <v>74</v>
      </c>
      <c r="F19" s="66" t="s">
        <v>31</v>
      </c>
      <c r="G19" s="64" t="s">
        <v>74</v>
      </c>
      <c r="H19" s="66" t="s">
        <v>31</v>
      </c>
      <c r="I19" s="64" t="s">
        <v>74</v>
      </c>
      <c r="J19" s="66" t="s">
        <v>31</v>
      </c>
      <c r="K19" s="64" t="s">
        <v>74</v>
      </c>
      <c r="L19" s="67" t="s">
        <v>31</v>
      </c>
    </row>
    <row r="20" spans="1:12" x14ac:dyDescent="0.3">
      <c r="A20" s="301"/>
      <c r="B20" s="84" t="s">
        <v>32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 x14ac:dyDescent="0.3">
      <c r="A21" s="301"/>
      <c r="B21" s="2" t="s">
        <v>21</v>
      </c>
      <c r="C21" s="24">
        <f>Input!C290</f>
        <v>84.24460054518768</v>
      </c>
      <c r="D21" s="24">
        <f>Input!J290</f>
        <v>47.654469106178766</v>
      </c>
      <c r="E21" s="24">
        <f>Input!D290</f>
        <v>89.449481442828258</v>
      </c>
      <c r="F21" s="24">
        <f>Input!K290</f>
        <v>77.500848567133787</v>
      </c>
      <c r="G21" s="24">
        <f>Input!E290</f>
        <v>89.518451247065073</v>
      </c>
      <c r="H21" s="24">
        <f>Input!L290</f>
        <v>78.578061286285276</v>
      </c>
      <c r="I21" s="24">
        <f>Input!F290</f>
        <v>85.603480116551083</v>
      </c>
      <c r="J21" s="24">
        <f>Input!M290</f>
        <v>74.611290096652198</v>
      </c>
      <c r="K21" s="24">
        <f>Input!G290</f>
        <v>81.465161112641155</v>
      </c>
      <c r="L21" s="25">
        <f>Input!N290</f>
        <v>55.509830818472793</v>
      </c>
    </row>
    <row r="22" spans="1:12" x14ac:dyDescent="0.3">
      <c r="A22" s="301"/>
      <c r="B22" s="3" t="s">
        <v>22</v>
      </c>
      <c r="C22" s="24">
        <f>Input!C291</f>
        <v>87.190130963517305</v>
      </c>
      <c r="D22" s="24">
        <f>Input!J291</f>
        <v>47.728419989904083</v>
      </c>
      <c r="E22" s="24">
        <f>Input!D291</f>
        <v>90.528662420382162</v>
      </c>
      <c r="F22" s="24">
        <f>Input!K291</f>
        <v>80.80838778301171</v>
      </c>
      <c r="G22" s="24">
        <f>Input!E291</f>
        <v>91.252549979600161</v>
      </c>
      <c r="H22" s="24">
        <f>Input!L291</f>
        <v>80.915353659368392</v>
      </c>
      <c r="I22" s="24">
        <f>Input!F291</f>
        <v>91.268323773103887</v>
      </c>
      <c r="J22" s="24">
        <f>Input!M291</f>
        <v>74.547738693467338</v>
      </c>
      <c r="K22" s="24">
        <f>Input!G291</f>
        <v>84.125636672325982</v>
      </c>
      <c r="L22" s="25">
        <f>Input!N291</f>
        <v>53.188384649058804</v>
      </c>
    </row>
    <row r="23" spans="1:12" x14ac:dyDescent="0.3">
      <c r="A23" s="301"/>
      <c r="B23" s="3" t="s">
        <v>23</v>
      </c>
      <c r="C23" s="24">
        <f>Input!C292</f>
        <v>87.753810756399204</v>
      </c>
      <c r="D23" s="24">
        <f>Input!J292</f>
        <v>53.69751561818974</v>
      </c>
      <c r="E23" s="24">
        <f>Input!D292</f>
        <v>90.407906764168189</v>
      </c>
      <c r="F23" s="24">
        <f>Input!K292</f>
        <v>79.131050253171452</v>
      </c>
      <c r="G23" s="24">
        <f>Input!E292</f>
        <v>91.159618008185532</v>
      </c>
      <c r="H23" s="24">
        <f>Input!L292</f>
        <v>80.339739750639737</v>
      </c>
      <c r="I23" s="24">
        <f>Input!F292</f>
        <v>92.272369456835477</v>
      </c>
      <c r="J23" s="24">
        <f>Input!M292</f>
        <v>72.383874722251619</v>
      </c>
      <c r="K23" s="24">
        <f>Input!G292</f>
        <v>85.60674495633846</v>
      </c>
      <c r="L23" s="25">
        <f>Input!N292</f>
        <v>56.157965194109771</v>
      </c>
    </row>
    <row r="24" spans="1:12" x14ac:dyDescent="0.3">
      <c r="A24" s="301"/>
      <c r="B24" s="3" t="s">
        <v>24</v>
      </c>
      <c r="C24" s="24">
        <f>Input!C293</f>
        <v>87.659063110233689</v>
      </c>
      <c r="D24" s="24">
        <f>Input!J293</f>
        <v>55.717714569481615</v>
      </c>
      <c r="E24" s="24">
        <f>Input!D293</f>
        <v>89.445785038965155</v>
      </c>
      <c r="F24" s="24">
        <f>Input!K293</f>
        <v>79.574181161573449</v>
      </c>
      <c r="G24" s="24">
        <f>Input!E293</f>
        <v>90.180098389037852</v>
      </c>
      <c r="H24" s="24">
        <f>Input!L293</f>
        <v>74.600834094435328</v>
      </c>
      <c r="I24" s="24">
        <f>Input!F293</f>
        <v>92.432101364671666</v>
      </c>
      <c r="J24" s="24">
        <f>Input!M293</f>
        <v>67.058223761072284</v>
      </c>
      <c r="K24" s="24">
        <f>Input!G293</f>
        <v>86.448983131694206</v>
      </c>
      <c r="L24" s="25">
        <f>Input!N293</f>
        <v>57.48230665065536</v>
      </c>
    </row>
    <row r="25" spans="1:12" x14ac:dyDescent="0.3">
      <c r="A25" s="301"/>
      <c r="B25" s="3" t="s">
        <v>25</v>
      </c>
      <c r="C25" s="24">
        <f>Input!C294</f>
        <v>81.1495835792511</v>
      </c>
      <c r="D25" s="24">
        <f>Input!J294</f>
        <v>51.381429525718104</v>
      </c>
      <c r="E25" s="24">
        <f>Input!D294</f>
        <v>85.308084830251005</v>
      </c>
      <c r="F25" s="24">
        <f>Input!K294</f>
        <v>76.608803425780934</v>
      </c>
      <c r="G25" s="24">
        <f>Input!E294</f>
        <v>84.615384615384613</v>
      </c>
      <c r="H25" s="24">
        <f>Input!L294</f>
        <v>60.055154713065797</v>
      </c>
      <c r="I25" s="24">
        <f>Input!F294</f>
        <v>90.79672474955936</v>
      </c>
      <c r="J25" s="24">
        <f>Input!M294</f>
        <v>65.310968137254903</v>
      </c>
      <c r="K25" s="24">
        <f>Input!G294</f>
        <v>82.717781537572733</v>
      </c>
      <c r="L25" s="25">
        <f>Input!N294</f>
        <v>53.512830048345108</v>
      </c>
    </row>
    <row r="26" spans="1:12" x14ac:dyDescent="0.3">
      <c r="A26" s="301"/>
      <c r="B26" s="3" t="s">
        <v>26</v>
      </c>
      <c r="C26" s="24">
        <f>Input!C295</f>
        <v>62.20812914384549</v>
      </c>
      <c r="D26" s="24">
        <f>Input!J295</f>
        <v>38.550232653419563</v>
      </c>
      <c r="E26" s="24">
        <f>Input!D295</f>
        <v>75.686381641852208</v>
      </c>
      <c r="F26" s="24">
        <f>Input!K295</f>
        <v>68.063097056820482</v>
      </c>
      <c r="G26" s="24">
        <f>Input!E295</f>
        <v>68.418237732317152</v>
      </c>
      <c r="H26" s="24">
        <f>Input!L295</f>
        <v>50.691217043627077</v>
      </c>
      <c r="I26" s="24">
        <f>Input!F295</f>
        <v>84.714285714285722</v>
      </c>
      <c r="J26" s="24">
        <f>Input!M295</f>
        <v>67.190244094954323</v>
      </c>
      <c r="K26" s="24">
        <f>Input!G295</f>
        <v>71.61135545781687</v>
      </c>
      <c r="L26" s="25">
        <f>Input!N295</f>
        <v>53.16172355903749</v>
      </c>
    </row>
    <row r="27" spans="1:12" x14ac:dyDescent="0.3">
      <c r="A27" s="301"/>
      <c r="B27" s="3" t="s">
        <v>27</v>
      </c>
      <c r="C27" s="24">
        <f>Input!C296</f>
        <v>33.559853633037115</v>
      </c>
      <c r="D27" s="24">
        <f>Input!J296</f>
        <v>29.112578759583997</v>
      </c>
      <c r="E27" s="24">
        <f>Input!D296</f>
        <v>62.886597938144327</v>
      </c>
      <c r="F27" s="24">
        <f>Input!K296</f>
        <v>60.88100273379068</v>
      </c>
      <c r="G27" s="24">
        <f>Input!E296</f>
        <v>49.5632183908046</v>
      </c>
      <c r="H27" s="24">
        <f>Input!L296</f>
        <v>47.353769901890892</v>
      </c>
      <c r="I27" s="24">
        <f>Input!F296</f>
        <v>76.230730979612133</v>
      </c>
      <c r="J27" s="24">
        <f>Input!M296</f>
        <v>67.130620985010708</v>
      </c>
      <c r="K27" s="24">
        <f>Input!G296</f>
        <v>59.323280617874218</v>
      </c>
      <c r="L27" s="25">
        <f>Input!N296</f>
        <v>58.708224576488057</v>
      </c>
    </row>
    <row r="28" spans="1:12" x14ac:dyDescent="0.3">
      <c r="A28" s="301"/>
      <c r="B28" s="4" t="s">
        <v>28</v>
      </c>
      <c r="C28" s="24">
        <f>Input!C297</f>
        <v>24.850498338870434</v>
      </c>
      <c r="D28" s="24">
        <f>Input!J297</f>
        <v>6.5137461352051478</v>
      </c>
      <c r="E28" s="24">
        <f>Input!D297</f>
        <v>59.231217239370991</v>
      </c>
      <c r="F28" s="24">
        <f>Input!K297</f>
        <v>12.538406995982038</v>
      </c>
      <c r="G28" s="24">
        <f>Input!E297</f>
        <v>32.979288369622942</v>
      </c>
      <c r="H28" s="24">
        <f>Input!L297</f>
        <v>64.230806655638801</v>
      </c>
      <c r="I28" s="24">
        <f>Input!F297</f>
        <v>58.392259024934866</v>
      </c>
      <c r="J28" s="24">
        <f>Input!M297</f>
        <v>50.408182415313874</v>
      </c>
      <c r="K28" s="24">
        <f>Input!G297</f>
        <v>36.309269542930373</v>
      </c>
      <c r="L28" s="25">
        <f>Input!N297</f>
        <v>53.27482624572977</v>
      </c>
    </row>
    <row r="29" spans="1:12" x14ac:dyDescent="0.3">
      <c r="A29" s="301"/>
      <c r="B29" s="5" t="s">
        <v>0</v>
      </c>
      <c r="C29" s="26">
        <f>Input!C298</f>
        <v>83.226104663510199</v>
      </c>
      <c r="D29" s="26">
        <f>Input!J298</f>
        <v>43.056733893974346</v>
      </c>
      <c r="E29" s="26">
        <f>Input!D298</f>
        <v>87.481336495150629</v>
      </c>
      <c r="F29" s="26">
        <f>Input!K298</f>
        <v>71.210364686384693</v>
      </c>
      <c r="G29" s="26">
        <f>Input!E298</f>
        <v>86.404275928390746</v>
      </c>
      <c r="H29" s="26">
        <f>Input!L298</f>
        <v>63.77478744966232</v>
      </c>
      <c r="I29" s="26">
        <f>Input!F298</f>
        <v>89.420940056362866</v>
      </c>
      <c r="J29" s="26">
        <f>Input!M298</f>
        <v>65.976061523910317</v>
      </c>
      <c r="K29" s="26">
        <f>Input!G298</f>
        <v>80.874907952871865</v>
      </c>
      <c r="L29" s="26">
        <f>Input!N298</f>
        <v>54.885213952022013</v>
      </c>
    </row>
    <row r="30" spans="1:12" x14ac:dyDescent="0.3">
      <c r="A30" s="30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2.6" customHeight="1" x14ac:dyDescent="0.3">
      <c r="A31" s="301"/>
      <c r="B31" s="99" t="s">
        <v>111</v>
      </c>
      <c r="C31" s="133" t="str">
        <f>$C$5</f>
        <v xml:space="preserve">            2022–26</v>
      </c>
      <c r="D31" s="134"/>
      <c r="E31" s="133" t="str">
        <f>$E$5</f>
        <v xml:space="preserve">            2027–31</v>
      </c>
      <c r="F31" s="134"/>
      <c r="G31" s="133" t="str">
        <f>$G$5</f>
        <v xml:space="preserve">            2032–36</v>
      </c>
      <c r="H31" s="134"/>
      <c r="I31" s="133" t="str">
        <f>$I$5</f>
        <v xml:space="preserve">            2037–41</v>
      </c>
      <c r="J31" s="134"/>
      <c r="K31" s="133" t="str">
        <f>$K$5</f>
        <v xml:space="preserve">            2042-46</v>
      </c>
      <c r="L31" s="132"/>
    </row>
    <row r="32" spans="1:12" x14ac:dyDescent="0.3">
      <c r="A32" s="301"/>
      <c r="B32" s="100" t="s">
        <v>19</v>
      </c>
      <c r="C32" s="64" t="s">
        <v>74</v>
      </c>
      <c r="D32" s="66" t="s">
        <v>31</v>
      </c>
      <c r="E32" s="64" t="s">
        <v>74</v>
      </c>
      <c r="F32" s="66" t="s">
        <v>31</v>
      </c>
      <c r="G32" s="64" t="s">
        <v>74</v>
      </c>
      <c r="H32" s="66" t="s">
        <v>31</v>
      </c>
      <c r="I32" s="64" t="s">
        <v>74</v>
      </c>
      <c r="J32" s="66" t="s">
        <v>31</v>
      </c>
      <c r="K32" s="64" t="s">
        <v>74</v>
      </c>
      <c r="L32" s="67" t="s">
        <v>31</v>
      </c>
    </row>
    <row r="33" spans="1:12" x14ac:dyDescent="0.3">
      <c r="A33" s="301"/>
      <c r="B33" s="84" t="s">
        <v>33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1:12" x14ac:dyDescent="0.3">
      <c r="A34" s="301"/>
      <c r="B34" s="2" t="s">
        <v>21</v>
      </c>
      <c r="C34" s="24">
        <f>Input!C278</f>
        <v>86.452084340047378</v>
      </c>
      <c r="D34" s="24">
        <f>Input!J278</f>
        <v>74.891570808976056</v>
      </c>
      <c r="E34" s="24">
        <f>Input!D278</f>
        <v>91.095882716396119</v>
      </c>
      <c r="F34" s="24">
        <f>Input!K278</f>
        <v>76.19173466353935</v>
      </c>
      <c r="G34" s="24">
        <f>Input!E278</f>
        <v>94.325726141078832</v>
      </c>
      <c r="H34" s="24">
        <f>Input!L278</f>
        <v>75.643599433160134</v>
      </c>
      <c r="I34" s="24">
        <f>Input!F278</f>
        <v>91.322432587492827</v>
      </c>
      <c r="J34" s="24">
        <f>Input!M278</f>
        <v>60.847189231987329</v>
      </c>
      <c r="K34" s="24">
        <f>Input!G278</f>
        <v>93.858284327944943</v>
      </c>
      <c r="L34" s="25">
        <f>Input!N278</f>
        <v>80.456381001217864</v>
      </c>
    </row>
    <row r="35" spans="1:12" x14ac:dyDescent="0.3">
      <c r="A35" s="301"/>
      <c r="B35" s="3" t="s">
        <v>22</v>
      </c>
      <c r="C35" s="24">
        <f>Input!C279</f>
        <v>88.884063154667629</v>
      </c>
      <c r="D35" s="24">
        <f>Input!J279</f>
        <v>73.607406245096499</v>
      </c>
      <c r="E35" s="24">
        <f>Input!D279</f>
        <v>92.532305275933453</v>
      </c>
      <c r="F35" s="24">
        <f>Input!K279</f>
        <v>75.792440890525228</v>
      </c>
      <c r="G35" s="24">
        <f>Input!E279</f>
        <v>95.301069950277252</v>
      </c>
      <c r="H35" s="24">
        <f>Input!L279</f>
        <v>74.353009595812736</v>
      </c>
      <c r="I35" s="24">
        <f>Input!F279</f>
        <v>95.398817777129096</v>
      </c>
      <c r="J35" s="24">
        <f>Input!M279</f>
        <v>53.521306455728499</v>
      </c>
      <c r="K35" s="24">
        <f>Input!G279</f>
        <v>95.152636944042058</v>
      </c>
      <c r="L35" s="25">
        <f>Input!N279</f>
        <v>83.596115693849853</v>
      </c>
    </row>
    <row r="36" spans="1:12" x14ac:dyDescent="0.3">
      <c r="A36" s="301"/>
      <c r="B36" s="3" t="s">
        <v>23</v>
      </c>
      <c r="C36" s="24">
        <f>Input!C280</f>
        <v>89.856009549625725</v>
      </c>
      <c r="D36" s="24">
        <f>Input!J280</f>
        <v>76.882416396979508</v>
      </c>
      <c r="E36" s="24">
        <f>Input!D280</f>
        <v>92.73600904465799</v>
      </c>
      <c r="F36" s="24">
        <f>Input!K280</f>
        <v>77.58687341609037</v>
      </c>
      <c r="G36" s="24">
        <f>Input!E280</f>
        <v>95.189947972906637</v>
      </c>
      <c r="H36" s="24">
        <f>Input!L280</f>
        <v>74.697580645161281</v>
      </c>
      <c r="I36" s="24">
        <f>Input!F280</f>
        <v>95.790774835729621</v>
      </c>
      <c r="J36" s="24">
        <f>Input!M280</f>
        <v>58.70808765290856</v>
      </c>
      <c r="K36" s="24">
        <f>Input!G280</f>
        <v>95.582722885072386</v>
      </c>
      <c r="L36" s="25">
        <f>Input!N280</f>
        <v>82.803723936292997</v>
      </c>
    </row>
    <row r="37" spans="1:12" x14ac:dyDescent="0.3">
      <c r="A37" s="301"/>
      <c r="B37" s="3" t="s">
        <v>24</v>
      </c>
      <c r="C37" s="24">
        <f>Input!C281</f>
        <v>90.326100481445678</v>
      </c>
      <c r="D37" s="24">
        <f>Input!J281</f>
        <v>76.28638898259679</v>
      </c>
      <c r="E37" s="24">
        <f>Input!D281</f>
        <v>92.411230776466155</v>
      </c>
      <c r="F37" s="24">
        <f>Input!K281</f>
        <v>76.084792410844997</v>
      </c>
      <c r="G37" s="24">
        <f>Input!E281</f>
        <v>94.34969476306496</v>
      </c>
      <c r="H37" s="24">
        <f>Input!L281</f>
        <v>70.662992381261148</v>
      </c>
      <c r="I37" s="24">
        <f>Input!F281</f>
        <v>95.676225599287847</v>
      </c>
      <c r="J37" s="24">
        <f>Input!M281</f>
        <v>57.556855818061379</v>
      </c>
      <c r="K37" s="24">
        <f>Input!G281</f>
        <v>95.853135551181737</v>
      </c>
      <c r="L37" s="25">
        <f>Input!N281</f>
        <v>81.331398640996596</v>
      </c>
    </row>
    <row r="38" spans="1:12" x14ac:dyDescent="0.3">
      <c r="A38" s="301"/>
      <c r="B38" s="3" t="s">
        <v>25</v>
      </c>
      <c r="C38" s="24">
        <f>Input!C282</f>
        <v>85.935825505894215</v>
      </c>
      <c r="D38" s="24">
        <f>Input!J282</f>
        <v>66.044088176352702</v>
      </c>
      <c r="E38" s="24">
        <f>Input!D282</f>
        <v>87.667185341888569</v>
      </c>
      <c r="F38" s="24">
        <f>Input!K282</f>
        <v>71.525311900191937</v>
      </c>
      <c r="G38" s="24">
        <f>Input!E282</f>
        <v>89.990104763849402</v>
      </c>
      <c r="H38" s="24">
        <f>Input!L282</f>
        <v>69.444950285901598</v>
      </c>
      <c r="I38" s="24">
        <f>Input!F282</f>
        <v>93.728300729234931</v>
      </c>
      <c r="J38" s="24">
        <f>Input!M282</f>
        <v>64.45377688936162</v>
      </c>
      <c r="K38" s="24">
        <f>Input!G282</f>
        <v>94.615508107240331</v>
      </c>
      <c r="L38" s="25">
        <f>Input!N282</f>
        <v>76.234910936636339</v>
      </c>
    </row>
    <row r="39" spans="1:12" x14ac:dyDescent="0.3">
      <c r="A39" s="301"/>
      <c r="B39" s="3" t="s">
        <v>26</v>
      </c>
      <c r="C39" s="24">
        <f>Input!C283</f>
        <v>72.058922900195952</v>
      </c>
      <c r="D39" s="24">
        <f>Input!J283</f>
        <v>55.031704266057027</v>
      </c>
      <c r="E39" s="24">
        <f>Input!D283</f>
        <v>76.201705060765462</v>
      </c>
      <c r="F39" s="24">
        <f>Input!K283</f>
        <v>71.91316670961092</v>
      </c>
      <c r="G39" s="24">
        <f>Input!E283</f>
        <v>79.739733499571415</v>
      </c>
      <c r="H39" s="24">
        <f>Input!L283</f>
        <v>68.253247343082933</v>
      </c>
      <c r="I39" s="24">
        <f>Input!F283</f>
        <v>87.818139750115691</v>
      </c>
      <c r="J39" s="24">
        <f>Input!M283</f>
        <v>73.609016459904325</v>
      </c>
      <c r="K39" s="24">
        <f>Input!G283</f>
        <v>89.719935660895061</v>
      </c>
      <c r="L39" s="25">
        <f>Input!N283</f>
        <v>71.02675086922585</v>
      </c>
    </row>
    <row r="40" spans="1:12" x14ac:dyDescent="0.3">
      <c r="A40" s="301"/>
      <c r="B40" s="3" t="s">
        <v>27</v>
      </c>
      <c r="C40" s="24">
        <f>Input!C284</f>
        <v>60.869565217391312</v>
      </c>
      <c r="D40" s="24">
        <f>Input!J284</f>
        <v>52.176239061484964</v>
      </c>
      <c r="E40" s="24">
        <f>Input!D284</f>
        <v>62.601626016260155</v>
      </c>
      <c r="F40" s="24">
        <f>Input!K284</f>
        <v>76.880464888937155</v>
      </c>
      <c r="G40" s="24">
        <f>Input!E284</f>
        <v>67.850931677018636</v>
      </c>
      <c r="H40" s="24">
        <f>Input!L284</f>
        <v>69.007487041658663</v>
      </c>
      <c r="I40" s="24">
        <f>Input!F284</f>
        <v>79.17429326825301</v>
      </c>
      <c r="J40" s="24">
        <f>Input!M284</f>
        <v>78.991434275777678</v>
      </c>
      <c r="K40" s="24">
        <f>Input!G284</f>
        <v>77.345786272806265</v>
      </c>
      <c r="L40" s="25">
        <f>Input!N284</f>
        <v>63.789241923850739</v>
      </c>
    </row>
    <row r="41" spans="1:12" x14ac:dyDescent="0.3">
      <c r="A41" s="301"/>
      <c r="B41" s="4" t="s">
        <v>28</v>
      </c>
      <c r="C41" s="24">
        <f>Input!C285</f>
        <v>45.554003724394789</v>
      </c>
      <c r="D41" s="24">
        <f>Input!J285</f>
        <v>34.721782839467117</v>
      </c>
      <c r="E41" s="24">
        <f>Input!D285</f>
        <v>50.643776824034333</v>
      </c>
      <c r="F41" s="24">
        <f>Input!K285</f>
        <v>45.702169926650363</v>
      </c>
      <c r="G41" s="24">
        <f>Input!E285</f>
        <v>48.631308810949534</v>
      </c>
      <c r="H41" s="24">
        <f>Input!L285</f>
        <v>39.732142857142854</v>
      </c>
      <c r="I41" s="24">
        <f>Input!F285</f>
        <v>64.11359724612737</v>
      </c>
      <c r="J41" s="24">
        <f>Input!M285</f>
        <v>72.898105157485261</v>
      </c>
      <c r="K41" s="24">
        <f>Input!G285</f>
        <v>59.341000932545853</v>
      </c>
      <c r="L41" s="25">
        <f>Input!N285</f>
        <v>60.337471837399939</v>
      </c>
    </row>
    <row r="42" spans="1:12" x14ac:dyDescent="0.3">
      <c r="A42" s="301"/>
      <c r="B42" s="5" t="s">
        <v>0</v>
      </c>
      <c r="C42" s="26">
        <f>Input!C286</f>
        <v>86.679589752796886</v>
      </c>
      <c r="D42" s="26">
        <f>Input!J286</f>
        <v>62.247736373895549</v>
      </c>
      <c r="E42" s="26">
        <f>Input!D286</f>
        <v>90.386768202648739</v>
      </c>
      <c r="F42" s="26">
        <f>Input!K286</f>
        <v>72.305404168573446</v>
      </c>
      <c r="G42" s="26">
        <f>Input!E286</f>
        <v>92.602565315760955</v>
      </c>
      <c r="H42" s="26">
        <f>Input!L286</f>
        <v>67.935701932167063</v>
      </c>
      <c r="I42" s="26">
        <f>Input!F286</f>
        <v>93.342056625067471</v>
      </c>
      <c r="J42" s="26">
        <f>Input!M286</f>
        <v>66.639884848522442</v>
      </c>
      <c r="K42" s="26">
        <f>Input!G286</f>
        <v>94.266904881154389</v>
      </c>
      <c r="L42" s="26">
        <f>Input!N286</f>
        <v>76.220452561041043</v>
      </c>
    </row>
    <row r="43" spans="1:12" x14ac:dyDescent="0.3">
      <c r="A43" s="30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2.75" customHeight="1" x14ac:dyDescent="0.3">
      <c r="A44" s="301"/>
      <c r="B44" s="99" t="s">
        <v>111</v>
      </c>
      <c r="C44" s="133" t="str">
        <f>$C$5</f>
        <v xml:space="preserve">            2022–26</v>
      </c>
      <c r="D44" s="134"/>
      <c r="E44" s="133" t="str">
        <f>$E$5</f>
        <v xml:space="preserve">            2027–31</v>
      </c>
      <c r="F44" s="134"/>
      <c r="G44" s="133" t="str">
        <f>$G$5</f>
        <v xml:space="preserve">            2032–36</v>
      </c>
      <c r="H44" s="134"/>
      <c r="I44" s="133" t="str">
        <f>$I$5</f>
        <v xml:space="preserve">            2037–41</v>
      </c>
      <c r="J44" s="134"/>
      <c r="K44" s="133" t="str">
        <f>$K$5</f>
        <v xml:space="preserve">            2042-46</v>
      </c>
      <c r="L44" s="132"/>
    </row>
    <row r="45" spans="1:12" x14ac:dyDescent="0.3">
      <c r="A45" s="301"/>
      <c r="B45" s="100" t="s">
        <v>19</v>
      </c>
      <c r="C45" s="64" t="s">
        <v>74</v>
      </c>
      <c r="D45" s="66" t="s">
        <v>31</v>
      </c>
      <c r="E45" s="64" t="s">
        <v>74</v>
      </c>
      <c r="F45" s="66" t="s">
        <v>31</v>
      </c>
      <c r="G45" s="64" t="s">
        <v>74</v>
      </c>
      <c r="H45" s="66" t="s">
        <v>31</v>
      </c>
      <c r="I45" s="64" t="s">
        <v>74</v>
      </c>
      <c r="J45" s="66" t="s">
        <v>31</v>
      </c>
      <c r="K45" s="64" t="s">
        <v>74</v>
      </c>
      <c r="L45" s="67" t="s">
        <v>31</v>
      </c>
    </row>
    <row r="46" spans="1:12" x14ac:dyDescent="0.3">
      <c r="A46" s="301"/>
      <c r="B46" s="84" t="s">
        <v>45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1:12" x14ac:dyDescent="0.3">
      <c r="A47" s="301"/>
      <c r="B47" s="2" t="s">
        <v>21</v>
      </c>
      <c r="C47" s="24">
        <f>Input!C338</f>
        <v>39.987185875987755</v>
      </c>
      <c r="D47" s="24">
        <f>Input!J338</f>
        <v>53.469951646327416</v>
      </c>
      <c r="E47" s="24">
        <f>Input!D338</f>
        <v>40.233596049757857</v>
      </c>
      <c r="F47" s="24">
        <f>Input!K338</f>
        <v>44.783568480660328</v>
      </c>
      <c r="G47" s="24">
        <f>Input!E338</f>
        <v>41.806674338319908</v>
      </c>
      <c r="H47" s="24">
        <f>Input!L338</f>
        <v>23.933825350438358</v>
      </c>
      <c r="I47" s="24">
        <f>Input!F338</f>
        <v>45.168660126327111</v>
      </c>
      <c r="J47" s="24">
        <f>Input!M338</f>
        <v>63.851761846901582</v>
      </c>
      <c r="K47" s="24">
        <f>Input!G338</f>
        <v>54.378255208333336</v>
      </c>
      <c r="L47" s="25">
        <f>Input!N338</f>
        <v>48.330662393162392</v>
      </c>
    </row>
    <row r="48" spans="1:12" x14ac:dyDescent="0.3">
      <c r="A48" s="301"/>
      <c r="B48" s="3" t="s">
        <v>22</v>
      </c>
      <c r="C48" s="24">
        <f>Input!C339</f>
        <v>40.070218287284384</v>
      </c>
      <c r="D48" s="24">
        <f>Input!J339</f>
        <v>50.552637767500194</v>
      </c>
      <c r="E48" s="24">
        <f>Input!D339</f>
        <v>39.497118910424305</v>
      </c>
      <c r="F48" s="24">
        <f>Input!K339</f>
        <v>46.30306885037367</v>
      </c>
      <c r="G48" s="24">
        <f>Input!E339</f>
        <v>42.373581011351909</v>
      </c>
      <c r="H48" s="24">
        <f>Input!L339</f>
        <v>23.288253806243091</v>
      </c>
      <c r="I48" s="24">
        <f>Input!F339</f>
        <v>51.304106548279691</v>
      </c>
      <c r="J48" s="24">
        <f>Input!M339</f>
        <v>60.453070394408392</v>
      </c>
      <c r="K48" s="24">
        <f>Input!G339</f>
        <v>56.446140797285835</v>
      </c>
      <c r="L48" s="25">
        <f>Input!N339</f>
        <v>46.231309124198958</v>
      </c>
    </row>
    <row r="49" spans="1:12" x14ac:dyDescent="0.3">
      <c r="A49" s="301"/>
      <c r="B49" s="3" t="s">
        <v>23</v>
      </c>
      <c r="C49" s="24">
        <f>Input!C340</f>
        <v>39.111111111111114</v>
      </c>
      <c r="D49" s="24">
        <f>Input!J340</f>
        <v>51.259152429554021</v>
      </c>
      <c r="E49" s="24">
        <f>Input!D340</f>
        <v>39.098055440628876</v>
      </c>
      <c r="F49" s="24">
        <f>Input!K340</f>
        <v>47.791384211677233</v>
      </c>
      <c r="G49" s="24">
        <f>Input!E340</f>
        <v>41.024829985766246</v>
      </c>
      <c r="H49" s="24">
        <f>Input!L340</f>
        <v>22.450264417023419</v>
      </c>
      <c r="I49" s="24">
        <f>Input!F340</f>
        <v>51.431792559188274</v>
      </c>
      <c r="J49" s="24">
        <f>Input!M340</f>
        <v>57.127424502823473</v>
      </c>
      <c r="K49" s="24">
        <f>Input!G340</f>
        <v>55.842653297338984</v>
      </c>
      <c r="L49" s="25">
        <f>Input!N340</f>
        <v>43.335536461775717</v>
      </c>
    </row>
    <row r="50" spans="1:12" x14ac:dyDescent="0.3">
      <c r="A50" s="301"/>
      <c r="B50" s="3" t="s">
        <v>24</v>
      </c>
      <c r="C50" s="24">
        <f>Input!C341</f>
        <v>38.646015488383711</v>
      </c>
      <c r="D50" s="24">
        <f>Input!J341</f>
        <v>41.898092248249213</v>
      </c>
      <c r="E50" s="24">
        <f>Input!D341</f>
        <v>39.850356707847574</v>
      </c>
      <c r="F50" s="24">
        <f>Input!K341</f>
        <v>46.149770759042283</v>
      </c>
      <c r="G50" s="24">
        <f>Input!E341</f>
        <v>39.54307841239109</v>
      </c>
      <c r="H50" s="24">
        <f>Input!L341</f>
        <v>24.180857310628305</v>
      </c>
      <c r="I50" s="24">
        <f>Input!F341</f>
        <v>54.027633662825622</v>
      </c>
      <c r="J50" s="24">
        <f>Input!M341</f>
        <v>52.825693319355757</v>
      </c>
      <c r="K50" s="24">
        <f>Input!G341</f>
        <v>54.032999729510408</v>
      </c>
      <c r="L50" s="25">
        <f>Input!N341</f>
        <v>36.503358016187363</v>
      </c>
    </row>
    <row r="51" spans="1:12" x14ac:dyDescent="0.3">
      <c r="A51" s="301"/>
      <c r="B51" s="3" t="s">
        <v>25</v>
      </c>
      <c r="C51" s="24">
        <f>Input!C342</f>
        <v>40.963623884694577</v>
      </c>
      <c r="D51" s="24">
        <f>Input!J342</f>
        <v>33.476690909710278</v>
      </c>
      <c r="E51" s="24">
        <f>Input!D342</f>
        <v>46.310684674349481</v>
      </c>
      <c r="F51" s="24">
        <f>Input!K342</f>
        <v>39.720723364865776</v>
      </c>
      <c r="G51" s="24">
        <f>Input!E342</f>
        <v>37.732807507412417</v>
      </c>
      <c r="H51" s="24">
        <f>Input!L342</f>
        <v>26.686290594991075</v>
      </c>
      <c r="I51" s="24">
        <f>Input!F342</f>
        <v>56.069225222337948</v>
      </c>
      <c r="J51" s="24">
        <f>Input!M342</f>
        <v>52.929292929292927</v>
      </c>
      <c r="K51" s="24">
        <f>Input!G342</f>
        <v>46.16014345859972</v>
      </c>
      <c r="L51" s="25">
        <f>Input!N342</f>
        <v>34.126747991669149</v>
      </c>
    </row>
    <row r="52" spans="1:12" x14ac:dyDescent="0.3">
      <c r="A52" s="301"/>
      <c r="B52" s="3" t="s">
        <v>26</v>
      </c>
      <c r="C52" s="24">
        <f>Input!C343</f>
        <v>42.641705668226734</v>
      </c>
      <c r="D52" s="24">
        <f>Input!J343</f>
        <v>25.920657908347987</v>
      </c>
      <c r="E52" s="24">
        <f>Input!D343</f>
        <v>49.775916971340962</v>
      </c>
      <c r="F52" s="24">
        <f>Input!K343</f>
        <v>30.969516838200978</v>
      </c>
      <c r="G52" s="24">
        <f>Input!E343</f>
        <v>39.021128644022468</v>
      </c>
      <c r="H52" s="24">
        <f>Input!L343</f>
        <v>25.033059507112803</v>
      </c>
      <c r="I52" s="24">
        <f>Input!F343</f>
        <v>57.342222222222226</v>
      </c>
      <c r="J52" s="24">
        <f>Input!M343</f>
        <v>53.147502903600461</v>
      </c>
      <c r="K52" s="24">
        <f>Input!G343</f>
        <v>38.845401174168295</v>
      </c>
      <c r="L52" s="25">
        <f>Input!N343</f>
        <v>35.82065956303159</v>
      </c>
    </row>
    <row r="53" spans="1:12" x14ac:dyDescent="0.3">
      <c r="A53" s="301"/>
      <c r="B53" s="3" t="s">
        <v>27</v>
      </c>
      <c r="C53" s="24">
        <f>Input!C344</f>
        <v>40.918457462466883</v>
      </c>
      <c r="D53" s="24">
        <f>Input!J344</f>
        <v>21.597501115573404</v>
      </c>
      <c r="E53" s="24">
        <f>Input!D344</f>
        <v>49.535279486843827</v>
      </c>
      <c r="F53" s="24">
        <f>Input!K344</f>
        <v>25.751726940268181</v>
      </c>
      <c r="G53" s="24">
        <f>Input!E344</f>
        <v>41.906970004347194</v>
      </c>
      <c r="H53" s="24">
        <f>Input!L344</f>
        <v>22.495769881556686</v>
      </c>
      <c r="I53" s="24">
        <f>Input!F344</f>
        <v>59.313005143276996</v>
      </c>
      <c r="J53" s="24">
        <f>Input!M344</f>
        <v>48.773927186287999</v>
      </c>
      <c r="K53" s="24">
        <f>Input!G344</f>
        <v>36.152402944147781</v>
      </c>
      <c r="L53" s="25">
        <f>Input!N344</f>
        <v>38.993914282014764</v>
      </c>
    </row>
    <row r="54" spans="1:12" x14ac:dyDescent="0.3">
      <c r="A54" s="301"/>
      <c r="B54" s="4" t="s">
        <v>28</v>
      </c>
      <c r="C54" s="24">
        <f>Input!C345</f>
        <v>34.137647381409373</v>
      </c>
      <c r="D54" s="24">
        <f>Input!J345</f>
        <v>22.004654522108979</v>
      </c>
      <c r="E54" s="24">
        <f>Input!D345</f>
        <v>34.408127208480565</v>
      </c>
      <c r="F54" s="24">
        <f>Input!K345</f>
        <v>22.415482606565408</v>
      </c>
      <c r="G54" s="24">
        <f>Input!E345</f>
        <v>35.381642512077292</v>
      </c>
      <c r="H54" s="24">
        <f>Input!L345</f>
        <v>14.389993397402979</v>
      </c>
      <c r="I54" s="24">
        <f>Input!F345</f>
        <v>57.116104868913851</v>
      </c>
      <c r="J54" s="24">
        <f>Input!M345</f>
        <v>46.990393275292703</v>
      </c>
      <c r="K54" s="24">
        <f>Input!G345</f>
        <v>31.010497027949917</v>
      </c>
      <c r="L54" s="25">
        <f>Input!N345</f>
        <v>43.964275424949584</v>
      </c>
    </row>
    <row r="55" spans="1:12" x14ac:dyDescent="0.3">
      <c r="A55" s="301"/>
      <c r="B55" s="5" t="s">
        <v>0</v>
      </c>
      <c r="C55" s="26">
        <f>Input!C346</f>
        <v>40.13331083361458</v>
      </c>
      <c r="D55" s="26">
        <f>Input!J346</f>
        <v>36.823911028730308</v>
      </c>
      <c r="E55" s="26">
        <f>Input!D346</f>
        <v>43.710064064548995</v>
      </c>
      <c r="F55" s="26">
        <f>Input!K346</f>
        <v>38.197408536585364</v>
      </c>
      <c r="G55" s="26">
        <f>Input!E346</f>
        <v>39.236689529375631</v>
      </c>
      <c r="H55" s="26">
        <f>Input!L346</f>
        <v>24.032624064773689</v>
      </c>
      <c r="I55" s="26">
        <f>Input!F346</f>
        <v>54.585555500174451</v>
      </c>
      <c r="J55" s="26">
        <f>Input!M346</f>
        <v>54.078658038575114</v>
      </c>
      <c r="K55" s="26">
        <f>Input!G346</f>
        <v>46.782919882688013</v>
      </c>
      <c r="L55" s="26">
        <f>Input!N346</f>
        <v>37.292718096611395</v>
      </c>
    </row>
    <row r="56" spans="1:12" x14ac:dyDescent="0.3">
      <c r="A56" s="30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1:12" ht="12.75" customHeight="1" x14ac:dyDescent="0.3">
      <c r="A57" s="301"/>
      <c r="B57" s="99" t="s">
        <v>111</v>
      </c>
      <c r="C57" s="133" t="str">
        <f>$C$5</f>
        <v xml:space="preserve">            2022–26</v>
      </c>
      <c r="D57" s="134"/>
      <c r="E57" s="133" t="str">
        <f>$E$5</f>
        <v xml:space="preserve">            2027–31</v>
      </c>
      <c r="F57" s="134"/>
      <c r="G57" s="133" t="str">
        <f>$G$5</f>
        <v xml:space="preserve">            2032–36</v>
      </c>
      <c r="H57" s="134"/>
      <c r="I57" s="133" t="str">
        <f>$I$5</f>
        <v xml:space="preserve">            2037–41</v>
      </c>
      <c r="J57" s="134"/>
      <c r="K57" s="133" t="str">
        <f>$K$5</f>
        <v xml:space="preserve">            2042-46</v>
      </c>
      <c r="L57" s="132"/>
    </row>
    <row r="58" spans="1:12" x14ac:dyDescent="0.3">
      <c r="A58" s="301"/>
      <c r="B58" s="100" t="s">
        <v>19</v>
      </c>
      <c r="C58" s="64" t="s">
        <v>74</v>
      </c>
      <c r="D58" s="66" t="s">
        <v>31</v>
      </c>
      <c r="E58" s="64" t="s">
        <v>74</v>
      </c>
      <c r="F58" s="66" t="s">
        <v>31</v>
      </c>
      <c r="G58" s="64" t="s">
        <v>74</v>
      </c>
      <c r="H58" s="66" t="s">
        <v>31</v>
      </c>
      <c r="I58" s="64" t="s">
        <v>74</v>
      </c>
      <c r="J58" s="66" t="s">
        <v>31</v>
      </c>
      <c r="K58" s="64" t="s">
        <v>74</v>
      </c>
      <c r="L58" s="67" t="s">
        <v>31</v>
      </c>
    </row>
    <row r="59" spans="1:12" x14ac:dyDescent="0.3">
      <c r="A59" s="301"/>
      <c r="B59" s="84" t="s">
        <v>34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1:12" x14ac:dyDescent="0.3">
      <c r="A60" s="301"/>
      <c r="B60" s="2" t="s">
        <v>21</v>
      </c>
      <c r="C60" s="24">
        <f>Input!C266</f>
        <v>8.1868709628961991</v>
      </c>
      <c r="D60" s="24">
        <f>Input!J266</f>
        <v>35.181975736568454</v>
      </c>
      <c r="E60" s="24">
        <f>Input!D266</f>
        <v>5.0647649541551445</v>
      </c>
      <c r="F60" s="24">
        <f>Input!K266</f>
        <v>31.388488265373017</v>
      </c>
      <c r="G60" s="24">
        <f>Input!E266</f>
        <v>2.3556694739411697</v>
      </c>
      <c r="H60" s="24">
        <f>Input!L266</f>
        <v>8.2372881355932215</v>
      </c>
      <c r="I60" s="24">
        <f>Input!F266</f>
        <v>3.2711474571939689</v>
      </c>
      <c r="J60" s="24">
        <f>Input!M266</f>
        <v>3.0215583092853509</v>
      </c>
      <c r="K60" s="24">
        <f>Input!G266</f>
        <v>11.053422598715672</v>
      </c>
      <c r="L60" s="25">
        <f>Input!N266</f>
        <v>17.673821745216987</v>
      </c>
    </row>
    <row r="61" spans="1:12" x14ac:dyDescent="0.3">
      <c r="A61" s="301"/>
      <c r="B61" s="3" t="s">
        <v>22</v>
      </c>
      <c r="C61" s="24">
        <f>Input!C267</f>
        <v>7.2489601901366605</v>
      </c>
      <c r="D61" s="24">
        <f>Input!J267</f>
        <v>35.214120370370374</v>
      </c>
      <c r="E61" s="24">
        <f>Input!D267</f>
        <v>5.4848484848484844</v>
      </c>
      <c r="F61" s="24">
        <f>Input!K267</f>
        <v>26.944094157208909</v>
      </c>
      <c r="G61" s="24">
        <f>Input!E267</f>
        <v>2.9662109878772247</v>
      </c>
      <c r="H61" s="24">
        <f>Input!L267</f>
        <v>8.5106382978723403</v>
      </c>
      <c r="I61" s="24">
        <f>Input!F267</f>
        <v>3.225806451612903</v>
      </c>
      <c r="J61" s="24">
        <f>Input!M267</f>
        <v>2.5473749611680647</v>
      </c>
      <c r="K61" s="24">
        <f>Input!G267</f>
        <v>7.3887104176227627</v>
      </c>
      <c r="L61" s="25">
        <f>Input!N267</f>
        <v>16.687473990844779</v>
      </c>
    </row>
    <row r="62" spans="1:12" x14ac:dyDescent="0.3">
      <c r="A62" s="301"/>
      <c r="B62" s="3" t="s">
        <v>23</v>
      </c>
      <c r="C62" s="24">
        <f>Input!C268</f>
        <v>6.2081698592199395</v>
      </c>
      <c r="D62" s="24">
        <f>Input!J268</f>
        <v>33.8278630220506</v>
      </c>
      <c r="E62" s="24">
        <f>Input!D268</f>
        <v>5.9319799630899031</v>
      </c>
      <c r="F62" s="24">
        <f>Input!K268</f>
        <v>24.55937590291823</v>
      </c>
      <c r="G62" s="24">
        <f>Input!E268</f>
        <v>3.5847811744007037</v>
      </c>
      <c r="H62" s="24">
        <f>Input!L268</f>
        <v>7.4478850435134598</v>
      </c>
      <c r="I62" s="24">
        <f>Input!F268</f>
        <v>3.707802988378528</v>
      </c>
      <c r="J62" s="24">
        <f>Input!M268</f>
        <v>2.05219718938211</v>
      </c>
      <c r="K62" s="24">
        <f>Input!G268</f>
        <v>6.6427289048473961</v>
      </c>
      <c r="L62" s="25">
        <f>Input!N268</f>
        <v>17.505030181086521</v>
      </c>
    </row>
    <row r="63" spans="1:12" x14ac:dyDescent="0.3">
      <c r="A63" s="301"/>
      <c r="B63" s="3" t="s">
        <v>24</v>
      </c>
      <c r="C63" s="24">
        <f>Input!C269</f>
        <v>4.8781799602000753</v>
      </c>
      <c r="D63" s="24">
        <f>Input!J269</f>
        <v>38.056387079102343</v>
      </c>
      <c r="E63" s="24">
        <f>Input!D269</f>
        <v>5.3910917979359043</v>
      </c>
      <c r="F63" s="24">
        <f>Input!K269</f>
        <v>22.992903626671897</v>
      </c>
      <c r="G63" s="24">
        <f>Input!E269</f>
        <v>4.1515568338126796</v>
      </c>
      <c r="H63" s="24">
        <f>Input!L269</f>
        <v>7.5838496047853017</v>
      </c>
      <c r="I63" s="24">
        <f>Input!F269</f>
        <v>5.7831889487239527</v>
      </c>
      <c r="J63" s="24">
        <f>Input!M269</f>
        <v>2.8637277497180404</v>
      </c>
      <c r="K63" s="24">
        <f>Input!G269</f>
        <v>7.5143753267119706</v>
      </c>
      <c r="L63" s="25">
        <f>Input!N269</f>
        <v>19.852877914479912</v>
      </c>
    </row>
    <row r="64" spans="1:12" x14ac:dyDescent="0.3">
      <c r="A64" s="301"/>
      <c r="B64" s="3" t="s">
        <v>25</v>
      </c>
      <c r="C64" s="24">
        <f>Input!C270</f>
        <v>3.7258726208890982</v>
      </c>
      <c r="D64" s="24">
        <f>Input!J270</f>
        <v>29.237261915075308</v>
      </c>
      <c r="E64" s="24">
        <f>Input!D270</f>
        <v>4.1052799235486184</v>
      </c>
      <c r="F64" s="24">
        <f>Input!K270</f>
        <v>29.94036970781157</v>
      </c>
      <c r="G64" s="24">
        <f>Input!E270</f>
        <v>4.4077757685352621</v>
      </c>
      <c r="H64" s="24">
        <f>Input!L270</f>
        <v>7.7447402318591667</v>
      </c>
      <c r="I64" s="24">
        <f>Input!F270</f>
        <v>7.5398035746965171</v>
      </c>
      <c r="J64" s="24">
        <f>Input!M270</f>
        <v>5.4646049084976589</v>
      </c>
      <c r="K64" s="24">
        <f>Input!G270</f>
        <v>8.5686291974703845</v>
      </c>
      <c r="L64" s="25">
        <f>Input!N270</f>
        <v>17.941237757866222</v>
      </c>
    </row>
    <row r="65" spans="1:12" x14ac:dyDescent="0.3">
      <c r="A65" s="301"/>
      <c r="B65" s="3" t="s">
        <v>26</v>
      </c>
      <c r="C65" s="24">
        <f>Input!C271</f>
        <v>3.1234714555237231</v>
      </c>
      <c r="D65" s="24">
        <f>Input!J271</f>
        <v>15.11216056670602</v>
      </c>
      <c r="E65" s="24">
        <f>Input!D271</f>
        <v>3.054428538620531</v>
      </c>
      <c r="F65" s="24">
        <f>Input!K271</f>
        <v>29.903013252387652</v>
      </c>
      <c r="G65" s="24">
        <f>Input!E271</f>
        <v>4.4254234201420513</v>
      </c>
      <c r="H65" s="24">
        <f>Input!L271</f>
        <v>7.9302094882418155</v>
      </c>
      <c r="I65" s="24">
        <f>Input!F271</f>
        <v>7.4139452780229469</v>
      </c>
      <c r="J65" s="24">
        <f>Input!M271</f>
        <v>7.0640644887568937</v>
      </c>
      <c r="K65" s="24">
        <f>Input!G271</f>
        <v>6.2753364682990114</v>
      </c>
      <c r="L65" s="25">
        <f>Input!N271</f>
        <v>11.705020226805491</v>
      </c>
    </row>
    <row r="66" spans="1:12" x14ac:dyDescent="0.3">
      <c r="A66" s="301"/>
      <c r="B66" s="3" t="s">
        <v>27</v>
      </c>
      <c r="C66" s="24">
        <f>Input!C272</f>
        <v>2.5913524530499346</v>
      </c>
      <c r="D66" s="24">
        <f>Input!J272</f>
        <v>12.969072164948454</v>
      </c>
      <c r="E66" s="24">
        <f>Input!D272</f>
        <v>2.1455073398935314</v>
      </c>
      <c r="F66" s="24">
        <f>Input!K272</f>
        <v>19.032921810699587</v>
      </c>
      <c r="G66" s="24">
        <f>Input!E272</f>
        <v>4.4604044604044599</v>
      </c>
      <c r="H66" s="24">
        <f>Input!L272</f>
        <v>6.1493411420204982</v>
      </c>
      <c r="I66" s="24">
        <f>Input!F272</f>
        <v>7.2507552870090644</v>
      </c>
      <c r="J66" s="24">
        <f>Input!M272</f>
        <v>8.3644173166044986</v>
      </c>
      <c r="K66" s="24">
        <f>Input!G272</f>
        <v>4.2988437592647495</v>
      </c>
      <c r="L66" s="25">
        <f>Input!N272</f>
        <v>10.775328214020313</v>
      </c>
    </row>
    <row r="67" spans="1:12" x14ac:dyDescent="0.3">
      <c r="A67" s="301"/>
      <c r="B67" s="4" t="s">
        <v>28</v>
      </c>
      <c r="C67" s="24">
        <f>Input!C273</f>
        <v>2.8763013940356448</v>
      </c>
      <c r="D67" s="24">
        <f>Input!J273</f>
        <v>9.0083879122141788</v>
      </c>
      <c r="E67" s="24">
        <f>Input!D273</f>
        <v>3.1947069943289228</v>
      </c>
      <c r="F67" s="24">
        <f>Input!K273</f>
        <v>14.604606981714557</v>
      </c>
      <c r="G67" s="24">
        <f>Input!E273</f>
        <v>5.5544455544455547</v>
      </c>
      <c r="H67" s="24">
        <f>Input!L273</f>
        <v>8.9825684809676272</v>
      </c>
      <c r="I67" s="24">
        <f>Input!F273</f>
        <v>10.801479654747226</v>
      </c>
      <c r="J67" s="24">
        <f>Input!M273</f>
        <v>7.436314363143631</v>
      </c>
      <c r="K67" s="24">
        <f>Input!G273</f>
        <v>5.9811431938715378</v>
      </c>
      <c r="L67" s="25">
        <f>Input!N273</f>
        <v>8.3822989349981647</v>
      </c>
    </row>
    <row r="68" spans="1:12" x14ac:dyDescent="0.3">
      <c r="A68" s="301"/>
      <c r="B68" s="5" t="s">
        <v>0</v>
      </c>
      <c r="C68" s="26">
        <f>Input!C274</f>
        <v>4.314658446142162</v>
      </c>
      <c r="D68" s="26">
        <f>Input!J274</f>
        <v>28.587546105445867</v>
      </c>
      <c r="E68" s="26">
        <f>Input!D274</f>
        <v>4.1871921182266005</v>
      </c>
      <c r="F68" s="26">
        <f>Input!K274</f>
        <v>25.868863567467322</v>
      </c>
      <c r="G68" s="26">
        <f>Input!E274</f>
        <v>4.0916745605725708</v>
      </c>
      <c r="H68" s="26">
        <f>Input!L274</f>
        <v>7.7114171346076326</v>
      </c>
      <c r="I68" s="26">
        <f>Input!F274</f>
        <v>6.3280125824047113</v>
      </c>
      <c r="J68" s="26">
        <f>Input!M274</f>
        <v>5.2930537500706496</v>
      </c>
      <c r="K68" s="26">
        <f>Input!G274</f>
        <v>7.7838259950848672</v>
      </c>
      <c r="L68" s="26">
        <f>Input!N274</f>
        <v>15.830859267550057</v>
      </c>
    </row>
    <row r="69" spans="1:12" x14ac:dyDescent="0.3">
      <c r="A69" s="30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</row>
    <row r="70" spans="1:12" ht="12.75" customHeight="1" x14ac:dyDescent="0.3">
      <c r="A70" s="301"/>
      <c r="B70" s="99" t="s">
        <v>111</v>
      </c>
      <c r="C70" s="133" t="str">
        <f>$C$5</f>
        <v xml:space="preserve">            2022–26</v>
      </c>
      <c r="D70" s="134"/>
      <c r="E70" s="133" t="str">
        <f>$E$5</f>
        <v xml:space="preserve">            2027–31</v>
      </c>
      <c r="F70" s="134"/>
      <c r="G70" s="133" t="str">
        <f>$G$5</f>
        <v xml:space="preserve">            2032–36</v>
      </c>
      <c r="H70" s="134"/>
      <c r="I70" s="133" t="str">
        <f>$I$5</f>
        <v xml:space="preserve">            2037–41</v>
      </c>
      <c r="J70" s="134"/>
      <c r="K70" s="133" t="str">
        <f>$K$5</f>
        <v xml:space="preserve">            2042-46</v>
      </c>
      <c r="L70" s="132"/>
    </row>
    <row r="71" spans="1:12" x14ac:dyDescent="0.3">
      <c r="A71" s="301"/>
      <c r="B71" s="100" t="s">
        <v>19</v>
      </c>
      <c r="C71" s="64" t="s">
        <v>74</v>
      </c>
      <c r="D71" s="68" t="s">
        <v>31</v>
      </c>
      <c r="E71" s="64" t="s">
        <v>74</v>
      </c>
      <c r="F71" s="68" t="s">
        <v>31</v>
      </c>
      <c r="G71" s="64" t="s">
        <v>74</v>
      </c>
      <c r="H71" s="68" t="s">
        <v>31</v>
      </c>
      <c r="I71" s="64" t="s">
        <v>74</v>
      </c>
      <c r="J71" s="68" t="s">
        <v>31</v>
      </c>
      <c r="K71" s="64" t="s">
        <v>74</v>
      </c>
      <c r="L71" s="69" t="s">
        <v>31</v>
      </c>
    </row>
    <row r="72" spans="1:12" x14ac:dyDescent="0.3">
      <c r="A72" s="301"/>
      <c r="B72" s="84" t="s">
        <v>35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</row>
    <row r="73" spans="1:12" x14ac:dyDescent="0.3">
      <c r="A73" s="301"/>
      <c r="B73" s="2" t="s">
        <v>21</v>
      </c>
      <c r="C73" s="24">
        <f>Input!C254</f>
        <v>0.16199464713339906</v>
      </c>
      <c r="D73" s="24">
        <f>Input!J254</f>
        <v>6.4451061377389305</v>
      </c>
      <c r="E73" s="24">
        <f>Input!D254</f>
        <v>0.19428793471925393</v>
      </c>
      <c r="F73" s="24">
        <f>Input!K254</f>
        <v>8.4131219588761574</v>
      </c>
      <c r="G73" s="24">
        <f>Input!E254</f>
        <v>0.25812507333098672</v>
      </c>
      <c r="H73" s="24">
        <f>Input!L254</f>
        <v>9.0587511534912331</v>
      </c>
      <c r="I73" s="24">
        <f>Input!F254</f>
        <v>0.72463768115942029</v>
      </c>
      <c r="J73" s="24">
        <f>Input!M254</f>
        <v>48.954167948323587</v>
      </c>
      <c r="K73" s="24">
        <f>Input!G254</f>
        <v>9.8122688254588599</v>
      </c>
      <c r="L73" s="25">
        <f>Input!N254</f>
        <v>38.208636929091874</v>
      </c>
    </row>
    <row r="74" spans="1:12" x14ac:dyDescent="0.3">
      <c r="A74" s="301"/>
      <c r="B74" s="3" t="s">
        <v>22</v>
      </c>
      <c r="C74" s="24">
        <f>Input!C255</f>
        <v>0.16553550736633008</v>
      </c>
      <c r="D74" s="24">
        <f>Input!J255</f>
        <v>6.0341880341880341</v>
      </c>
      <c r="E74" s="24">
        <f>Input!D255</f>
        <v>0.12836970474967907</v>
      </c>
      <c r="F74" s="24">
        <f>Input!K255</f>
        <v>8.927628103539357</v>
      </c>
      <c r="G74" s="24">
        <f>Input!E255</f>
        <v>0.22638402963572751</v>
      </c>
      <c r="H74" s="24">
        <f>Input!L255</f>
        <v>7.8369905956112857</v>
      </c>
      <c r="I74" s="24">
        <f>Input!F255</f>
        <v>0.46163992086172784</v>
      </c>
      <c r="J74" s="24">
        <f>Input!M255</f>
        <v>55.709388185654007</v>
      </c>
      <c r="K74" s="24">
        <f>Input!G255</f>
        <v>5.1496560699014688</v>
      </c>
      <c r="L74" s="25">
        <f>Input!N255</f>
        <v>43.891998682910767</v>
      </c>
    </row>
    <row r="75" spans="1:12" x14ac:dyDescent="0.3">
      <c r="A75" s="301"/>
      <c r="B75" s="3" t="s">
        <v>23</v>
      </c>
      <c r="C75" s="24">
        <f>Input!C256</f>
        <v>0.15479876160990713</v>
      </c>
      <c r="D75" s="24">
        <f>Input!J256</f>
        <v>4.9254919804345354</v>
      </c>
      <c r="E75" s="24">
        <f>Input!D256</f>
        <v>0.11590843233845263</v>
      </c>
      <c r="F75" s="24">
        <f>Input!K256</f>
        <v>9.0525575672350147</v>
      </c>
      <c r="G75" s="24">
        <f>Input!E256</f>
        <v>0.21039975954313195</v>
      </c>
      <c r="H75" s="24">
        <f>Input!L256</f>
        <v>6.7811158798283255</v>
      </c>
      <c r="I75" s="24">
        <f>Input!F256</f>
        <v>0.39056397437900331</v>
      </c>
      <c r="J75" s="24">
        <f>Input!M256</f>
        <v>53.019546824856555</v>
      </c>
      <c r="K75" s="24">
        <f>Input!G256</f>
        <v>2.3721590909090908</v>
      </c>
      <c r="L75" s="25">
        <f>Input!N256</f>
        <v>44.907407407407405</v>
      </c>
    </row>
    <row r="76" spans="1:12" x14ac:dyDescent="0.3">
      <c r="A76" s="301"/>
      <c r="B76" s="3" t="s">
        <v>24</v>
      </c>
      <c r="C76" s="24">
        <f>Input!C257</f>
        <v>0.14660368138133248</v>
      </c>
      <c r="D76" s="24">
        <f>Input!J257</f>
        <v>3.954019545437526</v>
      </c>
      <c r="E76" s="24">
        <f>Input!D257</f>
        <v>0.12584203123843363</v>
      </c>
      <c r="F76" s="24">
        <f>Input!K257</f>
        <v>8.8845440084835641</v>
      </c>
      <c r="G76" s="24">
        <f>Input!E257</f>
        <v>0.17795386629956686</v>
      </c>
      <c r="H76" s="24">
        <f>Input!L257</f>
        <v>6.0904804582472822</v>
      </c>
      <c r="I76" s="24">
        <f>Input!F257</f>
        <v>0.51918367346938776</v>
      </c>
      <c r="J76" s="24">
        <f>Input!M257</f>
        <v>45.964395144087192</v>
      </c>
      <c r="K76" s="24">
        <f>Input!G257</f>
        <v>0.48948872478284239</v>
      </c>
      <c r="L76" s="25">
        <f>Input!N257</f>
        <v>42.296310909449595</v>
      </c>
    </row>
    <row r="77" spans="1:12" x14ac:dyDescent="0.3">
      <c r="A77" s="301"/>
      <c r="B77" s="3" t="s">
        <v>25</v>
      </c>
      <c r="C77" s="24">
        <f>Input!C258</f>
        <v>0.1559884340283062</v>
      </c>
      <c r="D77" s="24">
        <f>Input!J258</f>
        <v>4.0322508877003438</v>
      </c>
      <c r="E77" s="24">
        <f>Input!D258</f>
        <v>0.11041928656872067</v>
      </c>
      <c r="F77" s="24">
        <f>Input!K258</f>
        <v>8.694297799783584</v>
      </c>
      <c r="G77" s="24">
        <f>Input!E258</f>
        <v>0.17170783251882182</v>
      </c>
      <c r="H77" s="24">
        <f>Input!L258</f>
        <v>4.8947589349964025</v>
      </c>
      <c r="I77" s="24">
        <f>Input!F258</f>
        <v>0.70435460927820859</v>
      </c>
      <c r="J77" s="24">
        <f>Input!M258</f>
        <v>33.550849223715744</v>
      </c>
      <c r="K77" s="24">
        <f>Input!G258</f>
        <v>8.485282748477363E-2</v>
      </c>
      <c r="L77" s="25">
        <f>Input!N258</f>
        <v>29.864192850612138</v>
      </c>
    </row>
    <row r="78" spans="1:12" x14ac:dyDescent="0.3">
      <c r="A78" s="301"/>
      <c r="B78" s="3" t="s">
        <v>26</v>
      </c>
      <c r="C78" s="24">
        <f>Input!C259</f>
        <v>0.20857473928157588</v>
      </c>
      <c r="D78" s="24">
        <f>Input!J259</f>
        <v>4.8888510348351923</v>
      </c>
      <c r="E78" s="24">
        <f>Input!D259</f>
        <v>0.13492475350285416</v>
      </c>
      <c r="F78" s="24">
        <f>Input!K259</f>
        <v>8.1266879450036829</v>
      </c>
      <c r="G78" s="24">
        <f>Input!E259</f>
        <v>0.28104689970138769</v>
      </c>
      <c r="H78" s="24">
        <f>Input!L259</f>
        <v>4.8606147248034315</v>
      </c>
      <c r="I78" s="24">
        <f>Input!F259</f>
        <v>0.95739238471095522</v>
      </c>
      <c r="J78" s="24">
        <f>Input!M259</f>
        <v>25.183519195326898</v>
      </c>
      <c r="K78" s="24">
        <f>Input!G259</f>
        <v>7.6535493335034122E-2</v>
      </c>
      <c r="L78" s="25">
        <f>Input!N259</f>
        <v>21.218231867358046</v>
      </c>
    </row>
    <row r="79" spans="1:12" x14ac:dyDescent="0.3">
      <c r="A79" s="301"/>
      <c r="B79" s="3" t="s">
        <v>27</v>
      </c>
      <c r="C79" s="24">
        <f>Input!C260</f>
        <v>0.3222687721559781</v>
      </c>
      <c r="D79" s="24">
        <f>Input!J260</f>
        <v>4.9614802133403568</v>
      </c>
      <c r="E79" s="24">
        <f>Input!D260</f>
        <v>0.25417574437182278</v>
      </c>
      <c r="F79" s="24">
        <f>Input!K260</f>
        <v>8.7996056199161945</v>
      </c>
      <c r="G79" s="24">
        <f>Input!E260</f>
        <v>0.44432102193835049</v>
      </c>
      <c r="H79" s="24">
        <f>Input!L260</f>
        <v>5.2941176470588234</v>
      </c>
      <c r="I79" s="24">
        <f>Input!F260</f>
        <v>1.658510059815117</v>
      </c>
      <c r="J79" s="24">
        <f>Input!M260</f>
        <v>19.365573886568011</v>
      </c>
      <c r="K79" s="24">
        <f>Input!G260</f>
        <v>0.14013452914798205</v>
      </c>
      <c r="L79" s="25">
        <f>Input!N260</f>
        <v>17.154108994034864</v>
      </c>
    </row>
    <row r="80" spans="1:12" x14ac:dyDescent="0.3">
      <c r="A80" s="301"/>
      <c r="B80" s="4" t="s">
        <v>28</v>
      </c>
      <c r="C80" s="24">
        <f>Input!C261</f>
        <v>7.7220077220077218E-2</v>
      </c>
      <c r="D80" s="24">
        <f>Input!J261</f>
        <v>4.345078211407805</v>
      </c>
      <c r="E80" s="24">
        <f>Input!D261</f>
        <v>0.31230480949406619</v>
      </c>
      <c r="F80" s="24">
        <f>Input!K261</f>
        <v>6.3941605839416065</v>
      </c>
      <c r="G80" s="24">
        <f>Input!E261</f>
        <v>0.46511627906976744</v>
      </c>
      <c r="H80" s="24">
        <f>Input!L261</f>
        <v>7.3926806670784444</v>
      </c>
      <c r="I80" s="24">
        <f>Input!F261</f>
        <v>6.1600460564191133</v>
      </c>
      <c r="J80" s="24">
        <f>Input!M261</f>
        <v>9.9973238521237136</v>
      </c>
      <c r="K80" s="24">
        <f>Input!G261</f>
        <v>0.16625103906899419</v>
      </c>
      <c r="L80" s="25">
        <f>Input!N261</f>
        <v>9.6702504654934227</v>
      </c>
    </row>
    <row r="81" spans="1:12" x14ac:dyDescent="0.3">
      <c r="A81" s="301"/>
      <c r="B81" s="5" t="s">
        <v>0</v>
      </c>
      <c r="C81" s="26">
        <f>Input!C262</f>
        <v>0.16445384876824068</v>
      </c>
      <c r="D81" s="26">
        <f>Input!J262</f>
        <v>4.4463631169798239</v>
      </c>
      <c r="E81" s="26">
        <f>Input!D262</f>
        <v>0.13609117069572715</v>
      </c>
      <c r="F81" s="26">
        <f>Input!K262</f>
        <v>8.3369250006651239</v>
      </c>
      <c r="G81" s="26">
        <f>Input!E262</f>
        <v>0.21408342533480534</v>
      </c>
      <c r="H81" s="26">
        <f>Input!L262</f>
        <v>5.6308254526722976</v>
      </c>
      <c r="I81" s="26">
        <f>Input!F262</f>
        <v>0.77461114697273825</v>
      </c>
      <c r="J81" s="26">
        <f>Input!M262</f>
        <v>34.087954143935171</v>
      </c>
      <c r="K81" s="26">
        <f>Input!G262</f>
        <v>1.5386317536418956</v>
      </c>
      <c r="L81" s="26">
        <f>Input!N262</f>
        <v>25.13992333139473</v>
      </c>
    </row>
    <row r="82" spans="1:12" x14ac:dyDescent="0.3">
      <c r="A82" s="30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1:12" ht="12.75" customHeight="1" x14ac:dyDescent="0.3">
      <c r="A83" s="301"/>
      <c r="B83" s="99" t="s">
        <v>111</v>
      </c>
      <c r="C83" s="133" t="str">
        <f>$C$5</f>
        <v xml:space="preserve">            2022–26</v>
      </c>
      <c r="D83" s="134"/>
      <c r="E83" s="133" t="str">
        <f>$E$5</f>
        <v xml:space="preserve">            2027–31</v>
      </c>
      <c r="F83" s="134"/>
      <c r="G83" s="133" t="str">
        <f>$G$5</f>
        <v xml:space="preserve">            2032–36</v>
      </c>
      <c r="H83" s="134"/>
      <c r="I83" s="133" t="str">
        <f>$I$5</f>
        <v xml:space="preserve">            2037–41</v>
      </c>
      <c r="J83" s="134"/>
      <c r="K83" s="133" t="str">
        <f>$K$5</f>
        <v xml:space="preserve">            2042-46</v>
      </c>
      <c r="L83" s="132"/>
    </row>
    <row r="84" spans="1:12" x14ac:dyDescent="0.3">
      <c r="A84" s="301"/>
      <c r="B84" s="100" t="s">
        <v>19</v>
      </c>
      <c r="C84" s="64" t="s">
        <v>74</v>
      </c>
      <c r="D84" s="66" t="s">
        <v>31</v>
      </c>
      <c r="E84" s="64" t="s">
        <v>74</v>
      </c>
      <c r="F84" s="66" t="s">
        <v>31</v>
      </c>
      <c r="G84" s="64" t="s">
        <v>74</v>
      </c>
      <c r="H84" s="66" t="s">
        <v>31</v>
      </c>
      <c r="I84" s="64" t="s">
        <v>74</v>
      </c>
      <c r="J84" s="66" t="s">
        <v>31</v>
      </c>
      <c r="K84" s="64" t="s">
        <v>74</v>
      </c>
      <c r="L84" s="67" t="s">
        <v>31</v>
      </c>
    </row>
    <row r="85" spans="1:12" x14ac:dyDescent="0.3">
      <c r="A85" s="301"/>
      <c r="B85" s="84" t="s">
        <v>44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1:12" x14ac:dyDescent="0.3">
      <c r="A86" s="301"/>
      <c r="B86" s="2" t="s">
        <v>21</v>
      </c>
      <c r="C86" s="24">
        <f>Input!C302</f>
        <v>5.7555580634239929</v>
      </c>
      <c r="D86" s="24">
        <f>Input!J302</f>
        <v>29.018174073548202</v>
      </c>
      <c r="E86" s="24">
        <f>Input!D302</f>
        <v>6.2091503267973858</v>
      </c>
      <c r="F86" s="24">
        <f>Input!K302</f>
        <v>16.963157894736842</v>
      </c>
      <c r="G86" s="24">
        <f>Input!E302</f>
        <v>5.6290909090909089</v>
      </c>
      <c r="H86" s="24">
        <f>Input!L302</f>
        <v>15.669304788475774</v>
      </c>
      <c r="I86" s="24">
        <f>Input!F302</f>
        <v>10.130058970837709</v>
      </c>
      <c r="J86" s="24">
        <f>Input!M302</f>
        <v>6.6191302716142042</v>
      </c>
      <c r="K86" s="24">
        <f>Input!G302</f>
        <v>12.667242123435477</v>
      </c>
      <c r="L86" s="25">
        <f>Input!N302</f>
        <v>15.92718256557484</v>
      </c>
    </row>
    <row r="87" spans="1:12" x14ac:dyDescent="0.3">
      <c r="A87" s="301"/>
      <c r="B87" s="3" t="s">
        <v>22</v>
      </c>
      <c r="C87" s="24">
        <f>Input!C303</f>
        <v>5.6903991370010782</v>
      </c>
      <c r="D87" s="24">
        <f>Input!J303</f>
        <v>31.443697578966152</v>
      </c>
      <c r="E87" s="24">
        <f>Input!D303</f>
        <v>6.7849686847599164</v>
      </c>
      <c r="F87" s="24">
        <f>Input!K303</f>
        <v>20.79134695386891</v>
      </c>
      <c r="G87" s="24">
        <f>Input!E303</f>
        <v>7.6414401175606175</v>
      </c>
      <c r="H87" s="24">
        <f>Input!L303</f>
        <v>16.301471366571398</v>
      </c>
      <c r="I87" s="24">
        <f>Input!F303</f>
        <v>12.112403100775193</v>
      </c>
      <c r="J87" s="24">
        <f>Input!M303</f>
        <v>6.7957166392092265</v>
      </c>
      <c r="K87" s="24">
        <f>Input!G303</f>
        <v>13.514246947082768</v>
      </c>
      <c r="L87" s="25">
        <f>Input!N303</f>
        <v>12.286411716842961</v>
      </c>
    </row>
    <row r="88" spans="1:12" x14ac:dyDescent="0.3">
      <c r="A88" s="301"/>
      <c r="B88" s="3" t="s">
        <v>23</v>
      </c>
      <c r="C88" s="24">
        <f>Input!C304</f>
        <v>5.554184152061219</v>
      </c>
      <c r="D88" s="24">
        <f>Input!J304</f>
        <v>29.671631685849697</v>
      </c>
      <c r="E88" s="24">
        <f>Input!D304</f>
        <v>7.0144673388864529</v>
      </c>
      <c r="F88" s="24">
        <f>Input!K304</f>
        <v>19.008046431869147</v>
      </c>
      <c r="G88" s="24">
        <f>Input!E304</f>
        <v>7.6900584795321638</v>
      </c>
      <c r="H88" s="24">
        <f>Input!L304</f>
        <v>16.030884488953447</v>
      </c>
      <c r="I88" s="24">
        <f>Input!F304</f>
        <v>10.997963340122199</v>
      </c>
      <c r="J88" s="24">
        <f>Input!M304</f>
        <v>6.8851251840942567</v>
      </c>
      <c r="K88" s="24">
        <f>Input!G304</f>
        <v>10.836909871244634</v>
      </c>
      <c r="L88" s="25">
        <f>Input!N304</f>
        <v>12.576716999512907</v>
      </c>
    </row>
    <row r="89" spans="1:12" x14ac:dyDescent="0.3">
      <c r="A89" s="301"/>
      <c r="B89" s="3" t="s">
        <v>24</v>
      </c>
      <c r="C89" s="24">
        <f>Input!C305</f>
        <v>5.1911137706634758</v>
      </c>
      <c r="D89" s="24">
        <f>Input!J305</f>
        <v>21.730032661007851</v>
      </c>
      <c r="E89" s="24">
        <f>Input!D305</f>
        <v>8.368585617068236</v>
      </c>
      <c r="F89" s="24">
        <f>Input!K305</f>
        <v>17.249771828414968</v>
      </c>
      <c r="G89" s="24">
        <f>Input!E305</f>
        <v>8.2475690254808711</v>
      </c>
      <c r="H89" s="24">
        <f>Input!L305</f>
        <v>18.649101191040344</v>
      </c>
      <c r="I89" s="24">
        <f>Input!F305</f>
        <v>9.8091830649970184</v>
      </c>
      <c r="J89" s="24">
        <f>Input!M305</f>
        <v>7.6656338585272596</v>
      </c>
      <c r="K89" s="24">
        <f>Input!G305</f>
        <v>6.6554809843400449</v>
      </c>
      <c r="L89" s="25">
        <f>Input!N305</f>
        <v>12.576294952161001</v>
      </c>
    </row>
    <row r="90" spans="1:12" x14ac:dyDescent="0.3">
      <c r="A90" s="301"/>
      <c r="B90" s="3" t="s">
        <v>25</v>
      </c>
      <c r="C90" s="24">
        <f>Input!C306</f>
        <v>5.557596431382839</v>
      </c>
      <c r="D90" s="24">
        <f>Input!J306</f>
        <v>13.240204518182292</v>
      </c>
      <c r="E90" s="24">
        <f>Input!D306</f>
        <v>12.200748449274618</v>
      </c>
      <c r="F90" s="24">
        <f>Input!K306</f>
        <v>15.553207100113758</v>
      </c>
      <c r="G90" s="24">
        <f>Input!E306</f>
        <v>14.969786797400525</v>
      </c>
      <c r="H90" s="24">
        <f>Input!L306</f>
        <v>22.873673713243551</v>
      </c>
      <c r="I90" s="24">
        <f>Input!F306</f>
        <v>12.587608634707037</v>
      </c>
      <c r="J90" s="24">
        <f>Input!M306</f>
        <v>10.973577528882052</v>
      </c>
      <c r="K90" s="24">
        <f>Input!G306</f>
        <v>6.0312296681847757</v>
      </c>
      <c r="L90" s="25">
        <f>Input!N306</f>
        <v>15.811290398902193</v>
      </c>
    </row>
    <row r="91" spans="1:12" x14ac:dyDescent="0.3">
      <c r="A91" s="301"/>
      <c r="B91" s="3" t="s">
        <v>26</v>
      </c>
      <c r="C91" s="24">
        <f>Input!C307</f>
        <v>5.9820010587612495</v>
      </c>
      <c r="D91" s="24">
        <f>Input!J307</f>
        <v>10.592818188256958</v>
      </c>
      <c r="E91" s="24">
        <f>Input!D307</f>
        <v>15.3539615564932</v>
      </c>
      <c r="F91" s="24">
        <f>Input!K307</f>
        <v>13.563555860729974</v>
      </c>
      <c r="G91" s="24">
        <f>Input!E307</f>
        <v>26.722905347440662</v>
      </c>
      <c r="H91" s="24">
        <f>Input!L307</f>
        <v>20.358538038800241</v>
      </c>
      <c r="I91" s="24">
        <f>Input!F307</f>
        <v>17.819997226459574</v>
      </c>
      <c r="J91" s="24">
        <f>Input!M307</f>
        <v>13.028094560115028</v>
      </c>
      <c r="K91" s="24">
        <f>Input!G307</f>
        <v>8.6868276841891614</v>
      </c>
      <c r="L91" s="25">
        <f>Input!N307</f>
        <v>18.460686600221486</v>
      </c>
    </row>
    <row r="92" spans="1:12" x14ac:dyDescent="0.3">
      <c r="A92" s="301"/>
      <c r="B92" s="3" t="s">
        <v>27</v>
      </c>
      <c r="C92" s="24">
        <f>Input!C308</f>
        <v>6.590649942987457</v>
      </c>
      <c r="D92" s="24">
        <f>Input!J308</f>
        <v>9.0704948271713857</v>
      </c>
      <c r="E92" s="24">
        <f>Input!D308</f>
        <v>16.616390145801908</v>
      </c>
      <c r="F92" s="24">
        <f>Input!K308</f>
        <v>10.897712070021088</v>
      </c>
      <c r="G92" s="24">
        <f>Input!E308</f>
        <v>35.428755641521597</v>
      </c>
      <c r="H92" s="24">
        <f>Input!L308</f>
        <v>14.869275765116505</v>
      </c>
      <c r="I92" s="24">
        <f>Input!F308</f>
        <v>21.529562982005139</v>
      </c>
      <c r="J92" s="24">
        <f>Input!M308</f>
        <v>13.185838328987337</v>
      </c>
      <c r="K92" s="24">
        <f>Input!G308</f>
        <v>12.100737100737101</v>
      </c>
      <c r="L92" s="25">
        <f>Input!N308</f>
        <v>19.538197003193318</v>
      </c>
    </row>
    <row r="93" spans="1:12" x14ac:dyDescent="0.3">
      <c r="A93" s="301"/>
      <c r="B93" s="4" t="s">
        <v>28</v>
      </c>
      <c r="C93" s="24">
        <f>Input!C309</f>
        <v>7.6492537313432836</v>
      </c>
      <c r="D93" s="24">
        <f>Input!J309</f>
        <v>8.7830254226719635</v>
      </c>
      <c r="E93" s="24">
        <f>Input!D309</f>
        <v>20.242057488653558</v>
      </c>
      <c r="F93" s="24">
        <f>Input!K309</f>
        <v>9.5001745518570804</v>
      </c>
      <c r="G93" s="24">
        <f>Input!E309</f>
        <v>46.764509673115413</v>
      </c>
      <c r="H93" s="24">
        <f>Input!L309</f>
        <v>15.158591560735898</v>
      </c>
      <c r="I93" s="24">
        <f>Input!F309</f>
        <v>29.509202453987733</v>
      </c>
      <c r="J93" s="24">
        <f>Input!M309</f>
        <v>12.179401101114543</v>
      </c>
      <c r="K93" s="24">
        <f>Input!G309</f>
        <v>21.568627450980394</v>
      </c>
      <c r="L93" s="25">
        <f>Input!N309</f>
        <v>21.868787276341948</v>
      </c>
    </row>
    <row r="94" spans="1:12" x14ac:dyDescent="0.3">
      <c r="A94" s="301"/>
      <c r="B94" s="5" t="s">
        <v>0</v>
      </c>
      <c r="C94" s="26">
        <f>Input!C310</f>
        <v>5.7354668456457736</v>
      </c>
      <c r="D94" s="26">
        <f>Input!J310</f>
        <v>16.22194310092117</v>
      </c>
      <c r="E94" s="26">
        <f>Input!D310</f>
        <v>10.972022005825071</v>
      </c>
      <c r="F94" s="26">
        <f>Input!K310</f>
        <v>14.476922384933205</v>
      </c>
      <c r="G94" s="26">
        <f>Input!E310</f>
        <v>15.616556979563562</v>
      </c>
      <c r="H94" s="26">
        <f>Input!L310</f>
        <v>19.144115618975245</v>
      </c>
      <c r="I94" s="26">
        <f>Input!F310</f>
        <v>13.313776550685533</v>
      </c>
      <c r="J94" s="26">
        <f>Input!M310</f>
        <v>10.642597177061781</v>
      </c>
      <c r="K94" s="26">
        <f>Input!G310</f>
        <v>9.3208143208143213</v>
      </c>
      <c r="L94" s="26">
        <f>Input!N310</f>
        <v>17.279152999747268</v>
      </c>
    </row>
    <row r="95" spans="1:12" x14ac:dyDescent="0.3">
      <c r="A95" s="301"/>
      <c r="B95" s="32"/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1:12" ht="12.75" customHeight="1" x14ac:dyDescent="0.3">
      <c r="A96" s="301"/>
      <c r="B96" s="99" t="s">
        <v>111</v>
      </c>
      <c r="C96" s="133" t="str">
        <f>$C$5</f>
        <v xml:space="preserve">            2022–26</v>
      </c>
      <c r="D96" s="134"/>
      <c r="E96" s="133" t="str">
        <f>$E$5</f>
        <v xml:space="preserve">            2027–31</v>
      </c>
      <c r="F96" s="134"/>
      <c r="G96" s="133" t="str">
        <f>$G$5</f>
        <v xml:space="preserve">            2032–36</v>
      </c>
      <c r="H96" s="134"/>
      <c r="I96" s="133" t="str">
        <f>$I$5</f>
        <v xml:space="preserve">            2037–41</v>
      </c>
      <c r="J96" s="134"/>
      <c r="K96" s="133" t="str">
        <f>$K$5</f>
        <v xml:space="preserve">            2042-46</v>
      </c>
      <c r="L96" s="132"/>
    </row>
    <row r="97" spans="1:12" x14ac:dyDescent="0.3">
      <c r="A97" s="301"/>
      <c r="B97" s="100" t="s">
        <v>19</v>
      </c>
      <c r="C97" s="64" t="s">
        <v>74</v>
      </c>
      <c r="D97" s="66" t="s">
        <v>31</v>
      </c>
      <c r="E97" s="64" t="s">
        <v>74</v>
      </c>
      <c r="F97" s="66" t="s">
        <v>31</v>
      </c>
      <c r="G97" s="64" t="s">
        <v>74</v>
      </c>
      <c r="H97" s="66" t="s">
        <v>31</v>
      </c>
      <c r="I97" s="64" t="s">
        <v>74</v>
      </c>
      <c r="J97" s="66" t="s">
        <v>31</v>
      </c>
      <c r="K97" s="64" t="s">
        <v>74</v>
      </c>
      <c r="L97" s="67" t="s">
        <v>31</v>
      </c>
    </row>
    <row r="98" spans="1:12" x14ac:dyDescent="0.3">
      <c r="A98" s="301"/>
      <c r="B98" s="84" t="s">
        <v>36</v>
      </c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1:12" x14ac:dyDescent="0.3">
      <c r="A99" s="301"/>
      <c r="B99" s="2" t="s">
        <v>21</v>
      </c>
      <c r="C99" s="24">
        <f>Input!C314</f>
        <v>44.711572159528984</v>
      </c>
      <c r="D99" s="24">
        <f>Input!J314</f>
        <v>31.552235401459853</v>
      </c>
      <c r="E99" s="24">
        <f>Input!D314</f>
        <v>44.932519556434279</v>
      </c>
      <c r="F99" s="24">
        <f>Input!K314</f>
        <v>29.29709334823924</v>
      </c>
      <c r="G99" s="24">
        <f>Input!E314</f>
        <v>44.591357669828497</v>
      </c>
      <c r="H99" s="24">
        <f>Input!L314</f>
        <v>30.287489521179545</v>
      </c>
      <c r="I99" s="24">
        <f>Input!F314</f>
        <v>35.784760170006066</v>
      </c>
      <c r="J99" s="24">
        <f>Input!M314</f>
        <v>47.595536016232671</v>
      </c>
      <c r="K99" s="24">
        <f>Input!G314</f>
        <v>40.330449489364476</v>
      </c>
      <c r="L99" s="25">
        <f>Input!N314</f>
        <v>39.987106132645664</v>
      </c>
    </row>
    <row r="100" spans="1:12" x14ac:dyDescent="0.3">
      <c r="A100" s="301"/>
      <c r="B100" s="3" t="s">
        <v>22</v>
      </c>
      <c r="C100" s="24">
        <f>Input!C315</f>
        <v>49.968010236724247</v>
      </c>
      <c r="D100" s="24">
        <f>Input!J315</f>
        <v>36.880198768499511</v>
      </c>
      <c r="E100" s="24">
        <f>Input!D315</f>
        <v>50.313718840088185</v>
      </c>
      <c r="F100" s="24">
        <f>Input!K315</f>
        <v>26.736730781941965</v>
      </c>
      <c r="G100" s="24">
        <f>Input!E315</f>
        <v>53.787422141852524</v>
      </c>
      <c r="H100" s="24">
        <f>Input!L315</f>
        <v>33.153980060136092</v>
      </c>
      <c r="I100" s="24">
        <f>Input!F315</f>
        <v>46.970889063729345</v>
      </c>
      <c r="J100" s="24">
        <f>Input!M315</f>
        <v>55.630669671231288</v>
      </c>
      <c r="K100" s="24">
        <f>Input!G315</f>
        <v>46.892138939670929</v>
      </c>
      <c r="L100" s="25">
        <f>Input!N315</f>
        <v>43.175991554818275</v>
      </c>
    </row>
    <row r="101" spans="1:12" x14ac:dyDescent="0.3">
      <c r="A101" s="301"/>
      <c r="B101" s="3" t="s">
        <v>23</v>
      </c>
      <c r="C101" s="24">
        <f>Input!C316</f>
        <v>50.960711213077147</v>
      </c>
      <c r="D101" s="24">
        <f>Input!J316</f>
        <v>35.892229597813355</v>
      </c>
      <c r="E101" s="24">
        <f>Input!D316</f>
        <v>51.916134407109141</v>
      </c>
      <c r="F101" s="24">
        <f>Input!K316</f>
        <v>25.440241742211107</v>
      </c>
      <c r="G101" s="24">
        <f>Input!E316</f>
        <v>57.030769230769231</v>
      </c>
      <c r="H101" s="24">
        <f>Input!L316</f>
        <v>31.681894222107836</v>
      </c>
      <c r="I101" s="24">
        <f>Input!F316</f>
        <v>49.718449817820471</v>
      </c>
      <c r="J101" s="24">
        <f>Input!M316</f>
        <v>58.860622813458299</v>
      </c>
      <c r="K101" s="24">
        <f>Input!G316</f>
        <v>48.421223958333329</v>
      </c>
      <c r="L101" s="25">
        <f>Input!N316</f>
        <v>41.406775858200582</v>
      </c>
    </row>
    <row r="102" spans="1:12" x14ac:dyDescent="0.3">
      <c r="A102" s="301"/>
      <c r="B102" s="3" t="s">
        <v>24</v>
      </c>
      <c r="C102" s="24">
        <f>Input!C317</f>
        <v>50.337623133142671</v>
      </c>
      <c r="D102" s="24">
        <f>Input!J317</f>
        <v>32.999415380239853</v>
      </c>
      <c r="E102" s="24">
        <f>Input!D317</f>
        <v>54.747050266688213</v>
      </c>
      <c r="F102" s="24">
        <f>Input!K317</f>
        <v>28.309556969172284</v>
      </c>
      <c r="G102" s="24">
        <f>Input!E317</f>
        <v>58.936078652057333</v>
      </c>
      <c r="H102" s="24">
        <f>Input!L317</f>
        <v>29.810456684900139</v>
      </c>
      <c r="I102" s="24">
        <f>Input!F317</f>
        <v>53.661567135202304</v>
      </c>
      <c r="J102" s="24">
        <f>Input!M317</f>
        <v>60.381289120359305</v>
      </c>
      <c r="K102" s="24">
        <f>Input!G317</f>
        <v>51.171843965996665</v>
      </c>
      <c r="L102" s="25">
        <f>Input!N317</f>
        <v>42.159681989258679</v>
      </c>
    </row>
    <row r="103" spans="1:12" x14ac:dyDescent="0.3">
      <c r="A103" s="301"/>
      <c r="B103" s="3" t="s">
        <v>25</v>
      </c>
      <c r="C103" s="24">
        <f>Input!C318</f>
        <v>48.846052663047381</v>
      </c>
      <c r="D103" s="24">
        <f>Input!J318</f>
        <v>26.302425356798881</v>
      </c>
      <c r="E103" s="24">
        <f>Input!D318</f>
        <v>53.144528190220896</v>
      </c>
      <c r="F103" s="24">
        <f>Input!K318</f>
        <v>28.946480700616284</v>
      </c>
      <c r="G103" s="24">
        <f>Input!E318</f>
        <v>55.111542540761114</v>
      </c>
      <c r="H103" s="24">
        <f>Input!L318</f>
        <v>32.742610259618395</v>
      </c>
      <c r="I103" s="24">
        <f>Input!F318</f>
        <v>49.948277412971123</v>
      </c>
      <c r="J103" s="24">
        <f>Input!M318</f>
        <v>57.848018707347727</v>
      </c>
      <c r="K103" s="24">
        <f>Input!G318</f>
        <v>50.226274907125969</v>
      </c>
      <c r="L103" s="25">
        <f>Input!N318</f>
        <v>39.271419849399635</v>
      </c>
    </row>
    <row r="104" spans="1:12" x14ac:dyDescent="0.3">
      <c r="A104" s="301"/>
      <c r="B104" s="3" t="s">
        <v>26</v>
      </c>
      <c r="C104" s="24">
        <f>Input!C319</f>
        <v>48.417017066534754</v>
      </c>
      <c r="D104" s="24">
        <f>Input!J319</f>
        <v>20.655756867329046</v>
      </c>
      <c r="E104" s="24">
        <f>Input!D319</f>
        <v>49.154482245557816</v>
      </c>
      <c r="F104" s="24">
        <f>Input!K319</f>
        <v>27.88511115829062</v>
      </c>
      <c r="G104" s="24">
        <f>Input!E319</f>
        <v>49.588651624221157</v>
      </c>
      <c r="H104" s="24">
        <f>Input!L319</f>
        <v>33.66866739932933</v>
      </c>
      <c r="I104" s="24">
        <f>Input!F319</f>
        <v>43.284046692607006</v>
      </c>
      <c r="J104" s="24">
        <f>Input!M319</f>
        <v>49.928042215233731</v>
      </c>
      <c r="K104" s="24">
        <f>Input!G319</f>
        <v>44.154427519576146</v>
      </c>
      <c r="L104" s="25">
        <f>Input!N319</f>
        <v>32.530222933998502</v>
      </c>
    </row>
    <row r="105" spans="1:12" x14ac:dyDescent="0.3">
      <c r="A105" s="301"/>
      <c r="B105" s="3" t="s">
        <v>27</v>
      </c>
      <c r="C105" s="24">
        <f>Input!C320</f>
        <v>48.660714285714285</v>
      </c>
      <c r="D105" s="24">
        <f>Input!J320</f>
        <v>17.228364637449491</v>
      </c>
      <c r="E105" s="24">
        <f>Input!D320</f>
        <v>47.130277954593673</v>
      </c>
      <c r="F105" s="24">
        <f>Input!K320</f>
        <v>28.118827220264148</v>
      </c>
      <c r="G105" s="24">
        <f>Input!E320</f>
        <v>47.359531584281051</v>
      </c>
      <c r="H105" s="24">
        <f>Input!L320</f>
        <v>33.683018867924531</v>
      </c>
      <c r="I105" s="24">
        <f>Input!F320</f>
        <v>40.329157090963008</v>
      </c>
      <c r="J105" s="24">
        <f>Input!M320</f>
        <v>44.664052017752091</v>
      </c>
      <c r="K105" s="24">
        <f>Input!G320</f>
        <v>39.977645305514159</v>
      </c>
      <c r="L105" s="25">
        <f>Input!N320</f>
        <v>30.426605958626151</v>
      </c>
    </row>
    <row r="106" spans="1:12" x14ac:dyDescent="0.3">
      <c r="A106" s="301"/>
      <c r="B106" s="4" t="s">
        <v>28</v>
      </c>
      <c r="C106" s="24">
        <f>Input!C321</f>
        <v>45.766784452296818</v>
      </c>
      <c r="D106" s="24">
        <f>Input!J321</f>
        <v>9.2137777242044354</v>
      </c>
      <c r="E106" s="24">
        <f>Input!D321</f>
        <v>39.545102093564225</v>
      </c>
      <c r="F106" s="24">
        <f>Input!K321</f>
        <v>12.257235894708165</v>
      </c>
      <c r="G106" s="24">
        <f>Input!E321</f>
        <v>38.891530846050756</v>
      </c>
      <c r="H106" s="24">
        <f>Input!L321</f>
        <v>29.047774335561716</v>
      </c>
      <c r="I106" s="24">
        <f>Input!F321</f>
        <v>34.937290761005343</v>
      </c>
      <c r="J106" s="24">
        <f>Input!M321</f>
        <v>23.441904165361731</v>
      </c>
      <c r="K106" s="24">
        <f>Input!G321</f>
        <v>27.24201177719857</v>
      </c>
      <c r="L106" s="25">
        <f>Input!N321</f>
        <v>24.083527353183612</v>
      </c>
    </row>
    <row r="107" spans="1:12" x14ac:dyDescent="0.3">
      <c r="A107" s="301"/>
      <c r="B107" s="5" t="s">
        <v>0</v>
      </c>
      <c r="C107" s="26">
        <f>Input!C322</f>
        <v>48.461797235972185</v>
      </c>
      <c r="D107" s="26">
        <f>Input!J322</f>
        <v>23.351056646700282</v>
      </c>
      <c r="E107" s="26">
        <f>Input!D322</f>
        <v>49.778046599694946</v>
      </c>
      <c r="F107" s="26">
        <f>Input!K322</f>
        <v>25.941879755162748</v>
      </c>
      <c r="G107" s="26">
        <f>Input!E322</f>
        <v>51.348331920795133</v>
      </c>
      <c r="H107" s="26">
        <f>Input!L322</f>
        <v>31.897262615901369</v>
      </c>
      <c r="I107" s="26">
        <f>Input!F322</f>
        <v>45.336620717022619</v>
      </c>
      <c r="J107" s="26">
        <f>Input!M322</f>
        <v>50.727566627415463</v>
      </c>
      <c r="K107" s="26">
        <f>Input!G322</f>
        <v>44.296941444293104</v>
      </c>
      <c r="L107" s="26">
        <f>Input!N322</f>
        <v>34.549693771684197</v>
      </c>
    </row>
    <row r="108" spans="1:12" x14ac:dyDescent="0.3">
      <c r="A108" s="301"/>
      <c r="B108" s="32"/>
      <c r="C108" s="19"/>
      <c r="D108" s="19"/>
      <c r="E108" s="19"/>
      <c r="F108" s="19"/>
      <c r="G108" s="19"/>
      <c r="H108" s="19"/>
      <c r="I108" s="19"/>
      <c r="J108" s="19"/>
      <c r="K108" s="19"/>
      <c r="L108" s="19"/>
    </row>
    <row r="109" spans="1:12" ht="12.75" customHeight="1" x14ac:dyDescent="0.3">
      <c r="A109" s="301"/>
      <c r="B109" s="99" t="s">
        <v>111</v>
      </c>
      <c r="C109" s="133" t="str">
        <f>$C$5</f>
        <v xml:space="preserve">            2022–26</v>
      </c>
      <c r="D109" s="134"/>
      <c r="E109" s="133" t="str">
        <f>$E$5</f>
        <v xml:space="preserve">            2027–31</v>
      </c>
      <c r="F109" s="134"/>
      <c r="G109" s="133" t="str">
        <f>$G$5</f>
        <v xml:space="preserve">            2032–36</v>
      </c>
      <c r="H109" s="134"/>
      <c r="I109" s="133" t="str">
        <f>$I$5</f>
        <v xml:space="preserve">            2037–41</v>
      </c>
      <c r="J109" s="134"/>
      <c r="K109" s="133" t="str">
        <f>$K$5</f>
        <v xml:space="preserve">            2042-46</v>
      </c>
      <c r="L109" s="132"/>
    </row>
    <row r="110" spans="1:12" x14ac:dyDescent="0.3">
      <c r="A110" s="301"/>
      <c r="B110" s="100" t="s">
        <v>19</v>
      </c>
      <c r="C110" s="64" t="s">
        <v>74</v>
      </c>
      <c r="D110" s="66" t="s">
        <v>31</v>
      </c>
      <c r="E110" s="64" t="s">
        <v>74</v>
      </c>
      <c r="F110" s="66" t="s">
        <v>31</v>
      </c>
      <c r="G110" s="64" t="s">
        <v>74</v>
      </c>
      <c r="H110" s="66" t="s">
        <v>31</v>
      </c>
      <c r="I110" s="64" t="s">
        <v>74</v>
      </c>
      <c r="J110" s="66" t="s">
        <v>31</v>
      </c>
      <c r="K110" s="64" t="s">
        <v>74</v>
      </c>
      <c r="L110" s="67" t="s">
        <v>31</v>
      </c>
    </row>
    <row r="111" spans="1:12" x14ac:dyDescent="0.3">
      <c r="A111" s="301"/>
      <c r="B111" s="84" t="s">
        <v>37</v>
      </c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1:12" x14ac:dyDescent="0.3">
      <c r="A112" s="301"/>
      <c r="B112" s="2" t="s">
        <v>21</v>
      </c>
      <c r="C112" s="24">
        <f>Input!C326</f>
        <v>13.164893617021276</v>
      </c>
      <c r="D112" s="24">
        <f>Input!J326</f>
        <v>61.027481183266232</v>
      </c>
      <c r="E112" s="24">
        <f>Input!D326</f>
        <v>9.6017378711078933</v>
      </c>
      <c r="F112" s="24">
        <f>Input!K326</f>
        <v>15.153619163339698</v>
      </c>
      <c r="G112" s="24">
        <f>Input!E326</f>
        <v>6.0210737581535376</v>
      </c>
      <c r="H112" s="24">
        <f>Input!L326</f>
        <v>29.655376423605979</v>
      </c>
      <c r="I112" s="24">
        <f>Input!F326</f>
        <v>8.2386996214651518</v>
      </c>
      <c r="J112" s="24">
        <f>Input!M326</f>
        <v>19.542732716385412</v>
      </c>
      <c r="K112" s="24">
        <f>Input!G326</f>
        <v>18.425130300042259</v>
      </c>
      <c r="L112" s="25">
        <f>Input!N326</f>
        <v>25.214496094250222</v>
      </c>
    </row>
    <row r="113" spans="1:12" x14ac:dyDescent="0.3">
      <c r="A113" s="301"/>
      <c r="B113" s="3" t="s">
        <v>22</v>
      </c>
      <c r="C113" s="24">
        <f>Input!C327</f>
        <v>10.967184801381693</v>
      </c>
      <c r="D113" s="24">
        <f>Input!J327</f>
        <v>62.496555524938003</v>
      </c>
      <c r="E113" s="24">
        <f>Input!D327</f>
        <v>10.435029854990049</v>
      </c>
      <c r="F113" s="24">
        <f>Input!K327</f>
        <v>17.067049121548941</v>
      </c>
      <c r="G113" s="24">
        <f>Input!E327</f>
        <v>7.4434782608695658</v>
      </c>
      <c r="H113" s="24">
        <f>Input!L327</f>
        <v>36.894770819883796</v>
      </c>
      <c r="I113" s="24">
        <f>Input!F327</f>
        <v>10.262529832935559</v>
      </c>
      <c r="J113" s="24">
        <f>Input!M327</f>
        <v>16.253716551040633</v>
      </c>
      <c r="K113" s="24">
        <f>Input!G327</f>
        <v>16.515609264853978</v>
      </c>
      <c r="L113" s="25">
        <f>Input!N327</f>
        <v>28.339243498817968</v>
      </c>
    </row>
    <row r="114" spans="1:12" x14ac:dyDescent="0.3">
      <c r="A114" s="301"/>
      <c r="B114" s="3" t="s">
        <v>23</v>
      </c>
      <c r="C114" s="24">
        <f>Input!C328</f>
        <v>10.604222276146565</v>
      </c>
      <c r="D114" s="24">
        <f>Input!J328</f>
        <v>61.766166683222409</v>
      </c>
      <c r="E114" s="24">
        <f>Input!D328</f>
        <v>10.531331903740767</v>
      </c>
      <c r="F114" s="24">
        <f>Input!K328</f>
        <v>18.247365501941211</v>
      </c>
      <c r="G114" s="24">
        <f>Input!E328</f>
        <v>8.8467153284671536</v>
      </c>
      <c r="H114" s="24">
        <f>Input!L328</f>
        <v>41.044310380694817</v>
      </c>
      <c r="I114" s="24">
        <f>Input!F328</f>
        <v>12.102404965089217</v>
      </c>
      <c r="J114" s="24">
        <f>Input!M328</f>
        <v>9.7291875626880646</v>
      </c>
      <c r="K114" s="24">
        <f>Input!G328</f>
        <v>15.034619188921861</v>
      </c>
      <c r="L114" s="25">
        <f>Input!N328</f>
        <v>29.754959159859979</v>
      </c>
    </row>
    <row r="115" spans="1:12" x14ac:dyDescent="0.3">
      <c r="A115" s="301"/>
      <c r="B115" s="3" t="s">
        <v>24</v>
      </c>
      <c r="C115" s="24">
        <f>Input!C329</f>
        <v>11.453689945517583</v>
      </c>
      <c r="D115" s="24">
        <f>Input!J329</f>
        <v>59.608097677355978</v>
      </c>
      <c r="E115" s="24">
        <f>Input!D329</f>
        <v>12.08512645168897</v>
      </c>
      <c r="F115" s="24">
        <f>Input!K329</f>
        <v>19.264718863094714</v>
      </c>
      <c r="G115" s="24">
        <f>Input!E329</f>
        <v>10.768449314273274</v>
      </c>
      <c r="H115" s="24">
        <f>Input!L329</f>
        <v>31.940343139087208</v>
      </c>
      <c r="I115" s="24">
        <f>Input!F329</f>
        <v>15.317183523423509</v>
      </c>
      <c r="J115" s="24">
        <f>Input!M329</f>
        <v>11.567038162782843</v>
      </c>
      <c r="K115" s="24">
        <f>Input!G329</f>
        <v>14.021386519283913</v>
      </c>
      <c r="L115" s="25">
        <f>Input!N329</f>
        <v>24.420516192668089</v>
      </c>
    </row>
    <row r="116" spans="1:12" x14ac:dyDescent="0.3">
      <c r="A116" s="301"/>
      <c r="B116" s="3" t="s">
        <v>25</v>
      </c>
      <c r="C116" s="24">
        <f>Input!C330</f>
        <v>13.17096240245921</v>
      </c>
      <c r="D116" s="24">
        <f>Input!J330</f>
        <v>36.671097044396213</v>
      </c>
      <c r="E116" s="24">
        <f>Input!D330</f>
        <v>14.301295160190866</v>
      </c>
      <c r="F116" s="24">
        <f>Input!K330</f>
        <v>14.594594594594595</v>
      </c>
      <c r="G116" s="24">
        <f>Input!E330</f>
        <v>11.66405433646813</v>
      </c>
      <c r="H116" s="24">
        <f>Input!L330</f>
        <v>25.119427269768956</v>
      </c>
      <c r="I116" s="24">
        <f>Input!F330</f>
        <v>14.130855594270228</v>
      </c>
      <c r="J116" s="24">
        <f>Input!M330</f>
        <v>13.984377688310795</v>
      </c>
      <c r="K116" s="24">
        <f>Input!G330</f>
        <v>15.116548764930998</v>
      </c>
      <c r="L116" s="25">
        <f>Input!N330</f>
        <v>15.802812170806552</v>
      </c>
    </row>
    <row r="117" spans="1:12" x14ac:dyDescent="0.3">
      <c r="A117" s="301"/>
      <c r="B117" s="3" t="s">
        <v>26</v>
      </c>
      <c r="C117" s="24">
        <f>Input!C331</f>
        <v>12.626713161949557</v>
      </c>
      <c r="D117" s="24">
        <f>Input!J331</f>
        <v>16.877607544788418</v>
      </c>
      <c r="E117" s="24">
        <f>Input!D331</f>
        <v>15.340768277571252</v>
      </c>
      <c r="F117" s="24">
        <f>Input!K331</f>
        <v>11.180124223602485</v>
      </c>
      <c r="G117" s="24">
        <f>Input!E331</f>
        <v>11.162114604850432</v>
      </c>
      <c r="H117" s="24">
        <f>Input!L331</f>
        <v>21.151616865927299</v>
      </c>
      <c r="I117" s="24">
        <f>Input!F331</f>
        <v>10.605353978173678</v>
      </c>
      <c r="J117" s="24">
        <f>Input!M331</f>
        <v>14.908833863489884</v>
      </c>
      <c r="K117" s="24">
        <f>Input!G331</f>
        <v>13.18652395157045</v>
      </c>
      <c r="L117" s="25">
        <f>Input!N331</f>
        <v>16.001277547109549</v>
      </c>
    </row>
    <row r="118" spans="1:12" x14ac:dyDescent="0.3">
      <c r="A118" s="301"/>
      <c r="B118" s="3" t="s">
        <v>27</v>
      </c>
      <c r="C118" s="24">
        <f>Input!C332</f>
        <v>11.498865817483859</v>
      </c>
      <c r="D118" s="24">
        <f>Input!J332</f>
        <v>12.493452983693565</v>
      </c>
      <c r="E118" s="24">
        <f>Input!D332</f>
        <v>15.857160694219003</v>
      </c>
      <c r="F118" s="24">
        <f>Input!K332</f>
        <v>10.629401408450704</v>
      </c>
      <c r="G118" s="24">
        <f>Input!E332</f>
        <v>10.273081924577374</v>
      </c>
      <c r="H118" s="24">
        <f>Input!L332</f>
        <v>20.365604756411393</v>
      </c>
      <c r="I118" s="24">
        <f>Input!F332</f>
        <v>9.3988145639288749</v>
      </c>
      <c r="J118" s="24">
        <f>Input!M332</f>
        <v>14.989974417479084</v>
      </c>
      <c r="K118" s="24">
        <f>Input!G332</f>
        <v>11.465167135270228</v>
      </c>
      <c r="L118" s="25">
        <f>Input!N332</f>
        <v>16.672135450846568</v>
      </c>
    </row>
    <row r="119" spans="1:12" x14ac:dyDescent="0.3">
      <c r="A119" s="301"/>
      <c r="B119" s="4" t="s">
        <v>28</v>
      </c>
      <c r="C119" s="24">
        <f>Input!C333</f>
        <v>9.7877789974387124</v>
      </c>
      <c r="D119" s="24">
        <f>Input!J333</f>
        <v>6.9933451984833237</v>
      </c>
      <c r="E119" s="24">
        <f>Input!D333</f>
        <v>14.916935856022151</v>
      </c>
      <c r="F119" s="24">
        <f>Input!K333</f>
        <v>7.3879168944778568</v>
      </c>
      <c r="G119" s="24">
        <f>Input!E333</f>
        <v>9.9441476444876145</v>
      </c>
      <c r="H119" s="24">
        <f>Input!L333</f>
        <v>15.566146336971038</v>
      </c>
      <c r="I119" s="24">
        <f>Input!F333</f>
        <v>10.083708950418545</v>
      </c>
      <c r="J119" s="24">
        <f>Input!M333</f>
        <v>15.850440225133703</v>
      </c>
      <c r="K119" s="24">
        <f>Input!G333</f>
        <v>7.969543147208122</v>
      </c>
      <c r="L119" s="25">
        <f>Input!N333</f>
        <v>18.601565311263045</v>
      </c>
    </row>
    <row r="120" spans="1:12" x14ac:dyDescent="0.3">
      <c r="A120" s="301"/>
      <c r="B120" s="5" t="s">
        <v>0</v>
      </c>
      <c r="C120" s="26">
        <f>Input!C334</f>
        <v>12.164151178745167</v>
      </c>
      <c r="D120" s="26">
        <f>Input!J334</f>
        <v>32.612476808905384</v>
      </c>
      <c r="E120" s="26">
        <f>Input!D334</f>
        <v>13.612263838957103</v>
      </c>
      <c r="F120" s="26">
        <f>Input!K334</f>
        <v>12.168735467104364</v>
      </c>
      <c r="G120" s="26">
        <f>Input!E334</f>
        <v>10.394149246003495</v>
      </c>
      <c r="H120" s="26">
        <f>Input!L334</f>
        <v>23.229443860992884</v>
      </c>
      <c r="I120" s="26">
        <f>Input!F334</f>
        <v>12.132701421800949</v>
      </c>
      <c r="J120" s="26">
        <f>Input!M334</f>
        <v>14.629191474506914</v>
      </c>
      <c r="K120" s="26">
        <f>Input!G334</f>
        <v>13.58237726580232</v>
      </c>
      <c r="L120" s="26">
        <f>Input!N334</f>
        <v>18.173964384013612</v>
      </c>
    </row>
    <row r="121" spans="1:12" x14ac:dyDescent="0.3">
      <c r="A121" s="30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1:12" ht="12.6" customHeight="1" x14ac:dyDescent="0.3">
      <c r="A122" s="301"/>
      <c r="B122" s="99" t="s">
        <v>111</v>
      </c>
      <c r="C122" s="133" t="str">
        <f>$C$5</f>
        <v xml:space="preserve">            2022–26</v>
      </c>
      <c r="D122" s="134"/>
      <c r="E122" s="133" t="str">
        <f>$E$5</f>
        <v xml:space="preserve">            2027–31</v>
      </c>
      <c r="F122" s="134"/>
      <c r="G122" s="133" t="str">
        <f>$G$5</f>
        <v xml:space="preserve">            2032–36</v>
      </c>
      <c r="H122" s="134"/>
      <c r="I122" s="133" t="str">
        <f>$I$5</f>
        <v xml:space="preserve">            2037–41</v>
      </c>
      <c r="J122" s="134"/>
      <c r="K122" s="133" t="str">
        <f>$K$5</f>
        <v xml:space="preserve">            2042-46</v>
      </c>
      <c r="L122" s="132"/>
    </row>
    <row r="123" spans="1:12" x14ac:dyDescent="0.3">
      <c r="A123" s="301"/>
      <c r="B123" s="100" t="s">
        <v>19</v>
      </c>
      <c r="C123" s="70" t="s">
        <v>75</v>
      </c>
      <c r="D123" s="66" t="s">
        <v>31</v>
      </c>
      <c r="E123" s="70" t="s">
        <v>75</v>
      </c>
      <c r="F123" s="66" t="s">
        <v>31</v>
      </c>
      <c r="G123" s="70" t="s">
        <v>75</v>
      </c>
      <c r="H123" s="66" t="s">
        <v>31</v>
      </c>
      <c r="I123" s="70" t="s">
        <v>75</v>
      </c>
      <c r="J123" s="66" t="s">
        <v>31</v>
      </c>
      <c r="K123" s="66" t="s">
        <v>75</v>
      </c>
      <c r="L123" s="67" t="s">
        <v>31</v>
      </c>
    </row>
    <row r="124" spans="1:12" x14ac:dyDescent="0.3">
      <c r="A124" s="301"/>
      <c r="B124" s="300" t="s">
        <v>5</v>
      </c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1:12" x14ac:dyDescent="0.3">
      <c r="A125" s="301"/>
      <c r="B125" s="2" t="s">
        <v>21</v>
      </c>
      <c r="C125" s="24">
        <f>Input!C350</f>
        <v>70.963173652694607</v>
      </c>
      <c r="D125" s="24">
        <f>Input!J350</f>
        <v>72.255547266076235</v>
      </c>
      <c r="E125" s="24">
        <f>Input!D350</f>
        <v>73.894059477260598</v>
      </c>
      <c r="F125" s="24">
        <f>Input!K350</f>
        <v>74.641080831296435</v>
      </c>
      <c r="G125" s="24">
        <f>Input!E350</f>
        <v>74.152381475229092</v>
      </c>
      <c r="H125" s="24">
        <f>Input!L350</f>
        <v>79.385455798665703</v>
      </c>
      <c r="I125" s="24">
        <f>Input!F350</f>
        <v>74.913342277468999</v>
      </c>
      <c r="J125" s="24">
        <f>Input!M350</f>
        <v>79.077698604753223</v>
      </c>
      <c r="K125" s="24">
        <f>Input!G350</f>
        <v>80.861375899379723</v>
      </c>
      <c r="L125" s="25">
        <f>Input!N350</f>
        <v>77.814983911573364</v>
      </c>
    </row>
    <row r="126" spans="1:12" x14ac:dyDescent="0.3">
      <c r="A126" s="301"/>
      <c r="B126" s="3" t="s">
        <v>22</v>
      </c>
      <c r="C126" s="24">
        <f>Input!C351</f>
        <v>74.906403024855877</v>
      </c>
      <c r="D126" s="24">
        <f>Input!J351</f>
        <v>74.306302648939408</v>
      </c>
      <c r="E126" s="24">
        <f>Input!D351</f>
        <v>78.035504119262455</v>
      </c>
      <c r="F126" s="24">
        <f>Input!K351</f>
        <v>75.662264674113217</v>
      </c>
      <c r="G126" s="24">
        <f>Input!E351</f>
        <v>78.259632086725404</v>
      </c>
      <c r="H126" s="24">
        <f>Input!L351</f>
        <v>79.932201085802163</v>
      </c>
      <c r="I126" s="24">
        <f>Input!F351</f>
        <v>80.094929165846224</v>
      </c>
      <c r="J126" s="24">
        <f>Input!M351</f>
        <v>80.01818191317615</v>
      </c>
      <c r="K126" s="24">
        <f>Input!G351</f>
        <v>82.652227835082726</v>
      </c>
      <c r="L126" s="25">
        <f>Input!N351</f>
        <v>78.37823271276973</v>
      </c>
    </row>
    <row r="127" spans="1:12" x14ac:dyDescent="0.3">
      <c r="A127" s="301"/>
      <c r="B127" s="3" t="s">
        <v>23</v>
      </c>
      <c r="C127" s="24">
        <f>Input!C352</f>
        <v>77.016990968003583</v>
      </c>
      <c r="D127" s="24">
        <f>Input!J352</f>
        <v>75.076020331061628</v>
      </c>
      <c r="E127" s="24">
        <f>Input!D352</f>
        <v>79.738155374159618</v>
      </c>
      <c r="F127" s="24">
        <f>Input!K352</f>
        <v>76.097333349185021</v>
      </c>
      <c r="G127" s="24">
        <f>Input!E352</f>
        <v>80.176180630625907</v>
      </c>
      <c r="H127" s="24">
        <f>Input!L352</f>
        <v>79.797786070170318</v>
      </c>
      <c r="I127" s="24">
        <f>Input!F352</f>
        <v>82.030099787338457</v>
      </c>
      <c r="J127" s="24">
        <f>Input!M352</f>
        <v>80.804290382600811</v>
      </c>
      <c r="K127" s="24">
        <f>Input!G352</f>
        <v>83.279445727482681</v>
      </c>
      <c r="L127" s="25">
        <f>Input!N352</f>
        <v>78.272161393758495</v>
      </c>
    </row>
    <row r="128" spans="1:12" x14ac:dyDescent="0.3">
      <c r="A128" s="301"/>
      <c r="B128" s="3" t="s">
        <v>24</v>
      </c>
      <c r="C128" s="24">
        <f>Input!C353</f>
        <v>79.840931677939949</v>
      </c>
      <c r="D128" s="24">
        <f>Input!J353</f>
        <v>75.089546152094982</v>
      </c>
      <c r="E128" s="24">
        <f>Input!D353</f>
        <v>81.448756859265586</v>
      </c>
      <c r="F128" s="24">
        <f>Input!K353</f>
        <v>75.304527047154394</v>
      </c>
      <c r="G128" s="24">
        <f>Input!E353</f>
        <v>82.600898056535115</v>
      </c>
      <c r="H128" s="24">
        <f>Input!L353</f>
        <v>79.597408005896554</v>
      </c>
      <c r="I128" s="24">
        <f>Input!F353</f>
        <v>83.980690294825749</v>
      </c>
      <c r="J128" s="24">
        <f>Input!M353</f>
        <v>80.449625320038649</v>
      </c>
      <c r="K128" s="24">
        <f>Input!G353</f>
        <v>84.000157378614958</v>
      </c>
      <c r="L128" s="25">
        <f>Input!N353</f>
        <v>77.813116083638548</v>
      </c>
    </row>
    <row r="129" spans="1:12" x14ac:dyDescent="0.3">
      <c r="A129" s="301"/>
      <c r="B129" s="3" t="s">
        <v>25</v>
      </c>
      <c r="C129" s="24">
        <f>Input!C354</f>
        <v>82.468776132286692</v>
      </c>
      <c r="D129" s="24">
        <f>Input!J354</f>
        <v>71.154954058515955</v>
      </c>
      <c r="E129" s="24">
        <f>Input!D354</f>
        <v>81.60878986312791</v>
      </c>
      <c r="F129" s="24">
        <f>Input!K354</f>
        <v>74.392729766679068</v>
      </c>
      <c r="G129" s="24">
        <f>Input!E354</f>
        <v>83.097767780287285</v>
      </c>
      <c r="H129" s="24">
        <f>Input!L354</f>
        <v>80.230883310773322</v>
      </c>
      <c r="I129" s="24">
        <f>Input!F354</f>
        <v>84.619468793944094</v>
      </c>
      <c r="J129" s="24">
        <f>Input!M354</f>
        <v>80.497712856007951</v>
      </c>
      <c r="K129" s="24">
        <f>Input!G354</f>
        <v>83.299038201419378</v>
      </c>
      <c r="L129" s="25">
        <f>Input!N354</f>
        <v>78.270108314591241</v>
      </c>
    </row>
    <row r="130" spans="1:12" x14ac:dyDescent="0.3">
      <c r="A130" s="301"/>
      <c r="B130" s="3" t="s">
        <v>26</v>
      </c>
      <c r="C130" s="24">
        <f>Input!C355</f>
        <v>82.445991251575975</v>
      </c>
      <c r="D130" s="24">
        <f>Input!J355</f>
        <v>65.121844312616219</v>
      </c>
      <c r="E130" s="24">
        <f>Input!D355</f>
        <v>79.905977713235728</v>
      </c>
      <c r="F130" s="24">
        <f>Input!K355</f>
        <v>74.035785881638972</v>
      </c>
      <c r="G130" s="24">
        <f>Input!E355</f>
        <v>81.423923835536868</v>
      </c>
      <c r="H130" s="24">
        <f>Input!L355</f>
        <v>80.560860465348995</v>
      </c>
      <c r="I130" s="24">
        <f>Input!F355</f>
        <v>82.705950022368498</v>
      </c>
      <c r="J130" s="24">
        <f>Input!M355</f>
        <v>79.230087241398621</v>
      </c>
      <c r="K130" s="24">
        <f>Input!G355</f>
        <v>79.204981426222517</v>
      </c>
      <c r="L130" s="25">
        <f>Input!N355</f>
        <v>79.138811560630998</v>
      </c>
    </row>
    <row r="131" spans="1:12" x14ac:dyDescent="0.3">
      <c r="A131" s="301"/>
      <c r="B131" s="3" t="s">
        <v>27</v>
      </c>
      <c r="C131" s="24">
        <f>Input!C356</f>
        <v>80.28024956530632</v>
      </c>
      <c r="D131" s="24">
        <f>Input!J356</f>
        <v>61.660751826008266</v>
      </c>
      <c r="E131" s="24">
        <f>Input!D356</f>
        <v>76.441029338861597</v>
      </c>
      <c r="F131" s="24">
        <f>Input!K356</f>
        <v>73.498903231249471</v>
      </c>
      <c r="G131" s="24">
        <f>Input!E356</f>
        <v>79.094387755102034</v>
      </c>
      <c r="H131" s="24">
        <f>Input!L356</f>
        <v>80.203882895918909</v>
      </c>
      <c r="I131" s="24">
        <f>Input!F356</f>
        <v>80.555701939291737</v>
      </c>
      <c r="J131" s="24">
        <f>Input!M356</f>
        <v>77.419648949855485</v>
      </c>
      <c r="K131" s="24">
        <f>Input!G356</f>
        <v>74.413900336639344</v>
      </c>
      <c r="L131" s="25">
        <f>Input!N356</f>
        <v>79.82471925954647</v>
      </c>
    </row>
    <row r="132" spans="1:12" x14ac:dyDescent="0.3">
      <c r="A132" s="301"/>
      <c r="B132" s="4" t="s">
        <v>28</v>
      </c>
      <c r="C132" s="24">
        <f>Input!C357</f>
        <v>70.189928057553956</v>
      </c>
      <c r="D132" s="24">
        <f>Input!J357</f>
        <v>41.541521879653871</v>
      </c>
      <c r="E132" s="24">
        <f>Input!D357</f>
        <v>69.026598861939235</v>
      </c>
      <c r="F132" s="24">
        <f>Input!K357</f>
        <v>57.069985552515398</v>
      </c>
      <c r="G132" s="24">
        <f>Input!E357</f>
        <v>70.701784861249834</v>
      </c>
      <c r="H132" s="24">
        <f>Input!L357</f>
        <v>72.752776492364646</v>
      </c>
      <c r="I132" s="24">
        <f>Input!F357</f>
        <v>71.726956973749495</v>
      </c>
      <c r="J132" s="24">
        <f>Input!M357</f>
        <v>65.133628615612068</v>
      </c>
      <c r="K132" s="24">
        <f>Input!G357</f>
        <v>63.352875140326802</v>
      </c>
      <c r="L132" s="25">
        <f>Input!N357</f>
        <v>72.39996713499302</v>
      </c>
    </row>
    <row r="133" spans="1:12" x14ac:dyDescent="0.3">
      <c r="A133" s="301"/>
      <c r="B133" s="5" t="s">
        <v>0</v>
      </c>
      <c r="C133" s="26">
        <f>Input!C358</f>
        <v>78.249624019217549</v>
      </c>
      <c r="D133" s="26">
        <f>Input!J358</f>
        <v>69.396622490493002</v>
      </c>
      <c r="E133" s="26">
        <f>Input!D358</f>
        <v>79.471265277510824</v>
      </c>
      <c r="F133" s="26">
        <f>Input!K358</f>
        <v>73.645394698050453</v>
      </c>
      <c r="G133" s="26">
        <f>Input!E358</f>
        <v>80.683703389716683</v>
      </c>
      <c r="H133" s="26">
        <f>Input!L358</f>
        <v>79.705783878895261</v>
      </c>
      <c r="I133" s="26">
        <f>Input!F358</f>
        <v>82.096399868863884</v>
      </c>
      <c r="J133" s="26">
        <f>Input!M358</f>
        <v>79.185863875162823</v>
      </c>
      <c r="K133" s="26">
        <f>Input!G358</f>
        <v>82.182002211279055</v>
      </c>
      <c r="L133" s="26">
        <f>Input!N358</f>
        <v>78.098597154936698</v>
      </c>
    </row>
    <row r="134" spans="1:12" x14ac:dyDescent="0.3">
      <c r="A134" s="30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</row>
    <row r="135" spans="1:12" ht="12.6" customHeight="1" x14ac:dyDescent="0.3">
      <c r="A135" s="301"/>
      <c r="B135" s="99" t="s">
        <v>111</v>
      </c>
      <c r="C135" s="133" t="str">
        <f>$C$5</f>
        <v xml:space="preserve">            2022–26</v>
      </c>
      <c r="D135" s="134"/>
      <c r="E135" s="133" t="str">
        <f>$E$5</f>
        <v xml:space="preserve">            2027–31</v>
      </c>
      <c r="F135" s="134"/>
      <c r="G135" s="133" t="str">
        <f>$G$5</f>
        <v xml:space="preserve">            2032–36</v>
      </c>
      <c r="H135" s="134"/>
      <c r="I135" s="133" t="str">
        <f>$I$5</f>
        <v xml:space="preserve">            2037–41</v>
      </c>
      <c r="J135" s="134"/>
      <c r="K135" s="133" t="str">
        <f>$K$5</f>
        <v xml:space="preserve">            2042-46</v>
      </c>
      <c r="L135" s="132"/>
    </row>
    <row r="136" spans="1:12" x14ac:dyDescent="0.3">
      <c r="A136" s="301"/>
      <c r="B136" s="100" t="s">
        <v>19</v>
      </c>
      <c r="C136" s="70" t="s">
        <v>75</v>
      </c>
      <c r="D136" s="66" t="s">
        <v>31</v>
      </c>
      <c r="E136" s="70" t="s">
        <v>75</v>
      </c>
      <c r="F136" s="66" t="s">
        <v>31</v>
      </c>
      <c r="G136" s="70" t="s">
        <v>75</v>
      </c>
      <c r="H136" s="66" t="s">
        <v>31</v>
      </c>
      <c r="I136" s="70" t="s">
        <v>75</v>
      </c>
      <c r="J136" s="66" t="s">
        <v>31</v>
      </c>
      <c r="K136" s="66" t="s">
        <v>75</v>
      </c>
      <c r="L136" s="67" t="s">
        <v>31</v>
      </c>
    </row>
    <row r="137" spans="1:12" x14ac:dyDescent="0.3">
      <c r="A137" s="301"/>
      <c r="B137" s="90" t="s">
        <v>38</v>
      </c>
      <c r="C137" s="91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1:12" x14ac:dyDescent="0.3">
      <c r="A138" s="301"/>
      <c r="B138" s="2" t="s">
        <v>21</v>
      </c>
      <c r="C138" s="24">
        <f>Input!C386</f>
        <v>28.589489244174736</v>
      </c>
      <c r="D138" s="24">
        <f>Input!J386</f>
        <v>26.68492727904016</v>
      </c>
      <c r="E138" s="24">
        <f>Input!D386</f>
        <v>36.324682346580154</v>
      </c>
      <c r="F138" s="24">
        <f>Input!K386</f>
        <v>59.985427568391067</v>
      </c>
      <c r="G138" s="24">
        <f>Input!E386</f>
        <v>37.995422618577855</v>
      </c>
      <c r="H138" s="24">
        <f>Input!L386</f>
        <v>64.098167673252121</v>
      </c>
      <c r="I138" s="24">
        <f>Input!F386</f>
        <v>39.217095677513356</v>
      </c>
      <c r="J138" s="24">
        <f>Input!M386</f>
        <v>58.803599143833885</v>
      </c>
      <c r="K138" s="24">
        <f>Input!G386</f>
        <v>60.017309258756448</v>
      </c>
      <c r="L138" s="25">
        <f>Input!N386</f>
        <v>66.624536936151671</v>
      </c>
    </row>
    <row r="139" spans="1:12" x14ac:dyDescent="0.3">
      <c r="A139" s="301"/>
      <c r="B139" s="3" t="s">
        <v>22</v>
      </c>
      <c r="C139" s="24">
        <f>Input!C387</f>
        <v>32.609886636604998</v>
      </c>
      <c r="D139" s="24">
        <f>Input!J387</f>
        <v>22.61705685618729</v>
      </c>
      <c r="E139" s="24">
        <f>Input!D387</f>
        <v>40.34748509027532</v>
      </c>
      <c r="F139" s="24">
        <f>Input!K387</f>
        <v>63.517302442263698</v>
      </c>
      <c r="G139" s="24">
        <f>Input!E387</f>
        <v>42.458191264815717</v>
      </c>
      <c r="H139" s="24">
        <f>Input!L387</f>
        <v>65.727650942810428</v>
      </c>
      <c r="I139" s="24">
        <f>Input!F387</f>
        <v>46.694894351722439</v>
      </c>
      <c r="J139" s="24">
        <f>Input!M387</f>
        <v>57.106092436974784</v>
      </c>
      <c r="K139" s="24">
        <f>Input!G387</f>
        <v>55.965230681058365</v>
      </c>
      <c r="L139" s="25">
        <f>Input!N387</f>
        <v>62.662213885966111</v>
      </c>
    </row>
    <row r="140" spans="1:12" x14ac:dyDescent="0.3">
      <c r="A140" s="301"/>
      <c r="B140" s="3" t="s">
        <v>23</v>
      </c>
      <c r="C140" s="24">
        <f>Input!C388</f>
        <v>35.004352298805095</v>
      </c>
      <c r="D140" s="24">
        <f>Input!J388</f>
        <v>20.578613124639169</v>
      </c>
      <c r="E140" s="24">
        <f>Input!D388</f>
        <v>41.665020250913756</v>
      </c>
      <c r="F140" s="24">
        <f>Input!K388</f>
        <v>61.928013392857139</v>
      </c>
      <c r="G140" s="24">
        <f>Input!E388</f>
        <v>43.427827596181665</v>
      </c>
      <c r="H140" s="24">
        <f>Input!L388</f>
        <v>66.721474270272026</v>
      </c>
      <c r="I140" s="24">
        <f>Input!F388</f>
        <v>49.60099308388012</v>
      </c>
      <c r="J140" s="24">
        <f>Input!M388</f>
        <v>58.68294022997528</v>
      </c>
      <c r="K140" s="24">
        <f>Input!G388</f>
        <v>54.123170898482023</v>
      </c>
      <c r="L140" s="25">
        <f>Input!N388</f>
        <v>61.863651688099019</v>
      </c>
    </row>
    <row r="141" spans="1:12" x14ac:dyDescent="0.3">
      <c r="A141" s="301"/>
      <c r="B141" s="3" t="s">
        <v>24</v>
      </c>
      <c r="C141" s="24">
        <f>Input!C389</f>
        <v>38.715525141645429</v>
      </c>
      <c r="D141" s="24">
        <f>Input!J389</f>
        <v>23.161369688098539</v>
      </c>
      <c r="E141" s="24">
        <f>Input!D389</f>
        <v>43.882451113140405</v>
      </c>
      <c r="F141" s="24">
        <f>Input!K389</f>
        <v>57.880358337344731</v>
      </c>
      <c r="G141" s="24">
        <f>Input!E389</f>
        <v>45.072096842984053</v>
      </c>
      <c r="H141" s="24">
        <f>Input!L389</f>
        <v>67.239936347026585</v>
      </c>
      <c r="I141" s="24">
        <f>Input!F389</f>
        <v>52.714669566217445</v>
      </c>
      <c r="J141" s="24">
        <f>Input!M389</f>
        <v>56.791531050432994</v>
      </c>
      <c r="K141" s="24">
        <f>Input!G389</f>
        <v>52.765933172658684</v>
      </c>
      <c r="L141" s="25">
        <f>Input!N389</f>
        <v>58.559682467766585</v>
      </c>
    </row>
    <row r="142" spans="1:12" x14ac:dyDescent="0.3">
      <c r="A142" s="301"/>
      <c r="B142" s="3" t="s">
        <v>25</v>
      </c>
      <c r="C142" s="24">
        <f>Input!C390</f>
        <v>42.072431265055236</v>
      </c>
      <c r="D142" s="24">
        <f>Input!J390</f>
        <v>28.651970457236288</v>
      </c>
      <c r="E142" s="24">
        <f>Input!D390</f>
        <v>43.962851130021043</v>
      </c>
      <c r="F142" s="24">
        <f>Input!K390</f>
        <v>58.480815667169907</v>
      </c>
      <c r="G142" s="24">
        <f>Input!E390</f>
        <v>45.498309130694253</v>
      </c>
      <c r="H142" s="24">
        <f>Input!L390</f>
        <v>70.468446256697177</v>
      </c>
      <c r="I142" s="24">
        <f>Input!F390</f>
        <v>55.444690810544472</v>
      </c>
      <c r="J142" s="24">
        <f>Input!M390</f>
        <v>58.393402682857811</v>
      </c>
      <c r="K142" s="24">
        <f>Input!G390</f>
        <v>50.717675823385591</v>
      </c>
      <c r="L142" s="25">
        <f>Input!N390</f>
        <v>59.833386913455868</v>
      </c>
    </row>
    <row r="143" spans="1:12" x14ac:dyDescent="0.3">
      <c r="A143" s="301"/>
      <c r="B143" s="3" t="s">
        <v>26</v>
      </c>
      <c r="C143" s="24">
        <f>Input!C391</f>
        <v>42.649509350120347</v>
      </c>
      <c r="D143" s="24">
        <f>Input!J391</f>
        <v>35.526932084309131</v>
      </c>
      <c r="E143" s="24">
        <f>Input!D391</f>
        <v>41.65515382282576</v>
      </c>
      <c r="F143" s="24">
        <f>Input!K391</f>
        <v>67.935355075589626</v>
      </c>
      <c r="G143" s="24">
        <f>Input!E391</f>
        <v>45.415189528224708</v>
      </c>
      <c r="H143" s="24">
        <f>Input!L391</f>
        <v>72.347068789291669</v>
      </c>
      <c r="I143" s="24">
        <f>Input!F391</f>
        <v>55.55736437263441</v>
      </c>
      <c r="J143" s="24">
        <f>Input!M391</f>
        <v>56.85732329697715</v>
      </c>
      <c r="K143" s="24">
        <f>Input!G391</f>
        <v>48.642967253702061</v>
      </c>
      <c r="L143" s="25">
        <f>Input!N391</f>
        <v>64.409883863380216</v>
      </c>
    </row>
    <row r="144" spans="1:12" x14ac:dyDescent="0.3">
      <c r="A144" s="301"/>
      <c r="B144" s="3" t="s">
        <v>27</v>
      </c>
      <c r="C144" s="24">
        <f>Input!C392</f>
        <v>41.223430795329804</v>
      </c>
      <c r="D144" s="24">
        <f>Input!J392</f>
        <v>40.796063232156079</v>
      </c>
      <c r="E144" s="24">
        <f>Input!D392</f>
        <v>33.174529398094357</v>
      </c>
      <c r="F144" s="24">
        <f>Input!K392</f>
        <v>71.94882588029418</v>
      </c>
      <c r="G144" s="24">
        <f>Input!E392</f>
        <v>42.715044647903241</v>
      </c>
      <c r="H144" s="24">
        <f>Input!L392</f>
        <v>70.91086147532431</v>
      </c>
      <c r="I144" s="24">
        <f>Input!F392</f>
        <v>53.89382915656158</v>
      </c>
      <c r="J144" s="24">
        <f>Input!M392</f>
        <v>53.961743245908103</v>
      </c>
      <c r="K144" s="24">
        <f>Input!G392</f>
        <v>48.387096774193552</v>
      </c>
      <c r="L144" s="25">
        <f>Input!N392</f>
        <v>72.16561802313781</v>
      </c>
    </row>
    <row r="145" spans="1:12" x14ac:dyDescent="0.3">
      <c r="A145" s="301"/>
      <c r="B145" s="4" t="s">
        <v>28</v>
      </c>
      <c r="C145" s="24">
        <f>Input!C393</f>
        <v>29.324379324379322</v>
      </c>
      <c r="D145" s="24">
        <f>Input!J393</f>
        <v>42.561546594170061</v>
      </c>
      <c r="E145" s="24">
        <f>Input!D393</f>
        <v>15.211009174311926</v>
      </c>
      <c r="F145" s="24">
        <f>Input!K393</f>
        <v>44.873726719305644</v>
      </c>
      <c r="G145" s="24">
        <f>Input!E393</f>
        <v>35.286284953395473</v>
      </c>
      <c r="H145" s="24">
        <f>Input!L393</f>
        <v>74.242565924817654</v>
      </c>
      <c r="I145" s="24">
        <f>Input!F393</f>
        <v>32.890903204920683</v>
      </c>
      <c r="J145" s="24">
        <f>Input!M393</f>
        <v>42.635081881075401</v>
      </c>
      <c r="K145" s="24">
        <f>Input!G393</f>
        <v>44.950711938663744</v>
      </c>
      <c r="L145" s="25">
        <f>Input!N393</f>
        <v>64.754580064900225</v>
      </c>
    </row>
    <row r="146" spans="1:12" x14ac:dyDescent="0.3">
      <c r="A146" s="301"/>
      <c r="B146" s="5" t="s">
        <v>0</v>
      </c>
      <c r="C146" s="26">
        <f>Input!C394</f>
        <v>36.770349151443085</v>
      </c>
      <c r="D146" s="26">
        <f>Input!J394</f>
        <v>29.876723378838538</v>
      </c>
      <c r="E146" s="26">
        <f>Input!D394</f>
        <v>41.368363691173229</v>
      </c>
      <c r="F146" s="26">
        <f>Input!K394</f>
        <v>60.382484723852556</v>
      </c>
      <c r="G146" s="26">
        <f>Input!E394</f>
        <v>43.540077814878352</v>
      </c>
      <c r="H146" s="26">
        <f>Input!L394</f>
        <v>69.174643393393396</v>
      </c>
      <c r="I146" s="26">
        <f>Input!F394</f>
        <v>50.653502992071552</v>
      </c>
      <c r="J146" s="26">
        <f>Input!M394</f>
        <v>57.19916828843926</v>
      </c>
      <c r="K146" s="26">
        <f>Input!G394</f>
        <v>53.583430317137037</v>
      </c>
      <c r="L146" s="26">
        <f>Input!N394</f>
        <v>61.904662707632937</v>
      </c>
    </row>
    <row r="147" spans="1:12" x14ac:dyDescent="0.3">
      <c r="A147" s="30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</row>
    <row r="148" spans="1:12" ht="12.75" customHeight="1" x14ac:dyDescent="0.3">
      <c r="A148" s="301"/>
      <c r="B148" s="99" t="s">
        <v>111</v>
      </c>
      <c r="C148" s="133" t="str">
        <f>$C$5</f>
        <v xml:space="preserve">            2022–26</v>
      </c>
      <c r="D148" s="134"/>
      <c r="E148" s="133" t="str">
        <f>$E$5</f>
        <v xml:space="preserve">            2027–31</v>
      </c>
      <c r="F148" s="134"/>
      <c r="G148" s="133" t="str">
        <f>$G$5</f>
        <v xml:space="preserve">            2032–36</v>
      </c>
      <c r="H148" s="134"/>
      <c r="I148" s="133" t="str">
        <f>$I$5</f>
        <v xml:space="preserve">            2037–41</v>
      </c>
      <c r="J148" s="134"/>
      <c r="K148" s="133" t="str">
        <f>$K$5</f>
        <v xml:space="preserve">            2042-46</v>
      </c>
      <c r="L148" s="132"/>
    </row>
    <row r="149" spans="1:12" x14ac:dyDescent="0.3">
      <c r="A149" s="301"/>
      <c r="B149" s="100" t="s">
        <v>19</v>
      </c>
      <c r="C149" s="70" t="s">
        <v>75</v>
      </c>
      <c r="D149" s="66" t="s">
        <v>31</v>
      </c>
      <c r="E149" s="70" t="s">
        <v>75</v>
      </c>
      <c r="F149" s="66" t="s">
        <v>31</v>
      </c>
      <c r="G149" s="70" t="s">
        <v>75</v>
      </c>
      <c r="H149" s="66" t="s">
        <v>31</v>
      </c>
      <c r="I149" s="70" t="s">
        <v>75</v>
      </c>
      <c r="J149" s="66" t="s">
        <v>31</v>
      </c>
      <c r="K149" s="66" t="s">
        <v>75</v>
      </c>
      <c r="L149" s="67" t="s">
        <v>31</v>
      </c>
    </row>
    <row r="150" spans="1:12" x14ac:dyDescent="0.3">
      <c r="A150" s="301"/>
      <c r="B150" s="90" t="s">
        <v>39</v>
      </c>
      <c r="C150" s="91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1:12" x14ac:dyDescent="0.3">
      <c r="A151" s="301"/>
      <c r="B151" s="2" t="s">
        <v>21</v>
      </c>
      <c r="C151" s="24">
        <f>Input!C374</f>
        <v>57.247582491804359</v>
      </c>
      <c r="D151" s="24">
        <f>Input!J374</f>
        <v>66.723984669862872</v>
      </c>
      <c r="E151" s="24">
        <f>Input!D374</f>
        <v>62.832324295867338</v>
      </c>
      <c r="F151" s="24">
        <f>Input!K374</f>
        <v>59.351031669548917</v>
      </c>
      <c r="G151" s="24">
        <f>Input!E374</f>
        <v>57.078841574270868</v>
      </c>
      <c r="H151" s="24">
        <f>Input!L374</f>
        <v>51.529361611424918</v>
      </c>
      <c r="I151" s="24">
        <f>Input!F374</f>
        <v>59.974535951216247</v>
      </c>
      <c r="J151" s="24">
        <f>Input!M374</f>
        <v>64.5787320322966</v>
      </c>
      <c r="K151" s="24">
        <f>Input!G374</f>
        <v>72.471089216382083</v>
      </c>
      <c r="L151" s="25">
        <f>Input!N374</f>
        <v>43.766487418831169</v>
      </c>
    </row>
    <row r="152" spans="1:12" x14ac:dyDescent="0.3">
      <c r="A152" s="301"/>
      <c r="B152" s="3" t="s">
        <v>22</v>
      </c>
      <c r="C152" s="24">
        <f>Input!C375</f>
        <v>58.403361344537821</v>
      </c>
      <c r="D152" s="24">
        <f>Input!J375</f>
        <v>65.913747562270103</v>
      </c>
      <c r="E152" s="24">
        <f>Input!D375</f>
        <v>64.940301428851043</v>
      </c>
      <c r="F152" s="24">
        <f>Input!K375</f>
        <v>58.661068875524791</v>
      </c>
      <c r="G152" s="24">
        <f>Input!E375</f>
        <v>61.886691370150452</v>
      </c>
      <c r="H152" s="24">
        <f>Input!L375</f>
        <v>51.659618359979376</v>
      </c>
      <c r="I152" s="24">
        <f>Input!F375</f>
        <v>64.566880552813416</v>
      </c>
      <c r="J152" s="24">
        <f>Input!M375</f>
        <v>72.087973513350818</v>
      </c>
      <c r="K152" s="24">
        <f>Input!G375</f>
        <v>70.735162932255875</v>
      </c>
      <c r="L152" s="25">
        <f>Input!N375</f>
        <v>48.833889720271671</v>
      </c>
    </row>
    <row r="153" spans="1:12" x14ac:dyDescent="0.3">
      <c r="A153" s="301"/>
      <c r="B153" s="3" t="s">
        <v>23</v>
      </c>
      <c r="C153" s="24">
        <f>Input!C376</f>
        <v>59.782970105492254</v>
      </c>
      <c r="D153" s="24">
        <f>Input!J376</f>
        <v>66.244433277305106</v>
      </c>
      <c r="E153" s="24">
        <f>Input!D376</f>
        <v>63.784523928798052</v>
      </c>
      <c r="F153" s="24">
        <f>Input!K376</f>
        <v>58.522508038585208</v>
      </c>
      <c r="G153" s="24">
        <f>Input!E376</f>
        <v>64.047158069423318</v>
      </c>
      <c r="H153" s="24">
        <f>Input!L376</f>
        <v>48.534211663710749</v>
      </c>
      <c r="I153" s="24">
        <f>Input!F376</f>
        <v>66.70950566851792</v>
      </c>
      <c r="J153" s="24">
        <f>Input!M376</f>
        <v>72.315227362075746</v>
      </c>
      <c r="K153" s="24">
        <f>Input!G376</f>
        <v>69.280959308733415</v>
      </c>
      <c r="L153" s="25">
        <f>Input!N376</f>
        <v>49.275988761616595</v>
      </c>
    </row>
    <row r="154" spans="1:12" x14ac:dyDescent="0.3">
      <c r="A154" s="301"/>
      <c r="B154" s="3" t="s">
        <v>24</v>
      </c>
      <c r="C154" s="24">
        <f>Input!C377</f>
        <v>63.131123006436326</v>
      </c>
      <c r="D154" s="24">
        <f>Input!J377</f>
        <v>61.118486679967141</v>
      </c>
      <c r="E154" s="24">
        <f>Input!D377</f>
        <v>61.210264775055002</v>
      </c>
      <c r="F154" s="24">
        <f>Input!K377</f>
        <v>57.041807505111485</v>
      </c>
      <c r="G154" s="24">
        <f>Input!E377</f>
        <v>64.821964035176208</v>
      </c>
      <c r="H154" s="24">
        <f>Input!L377</f>
        <v>47.490431622564856</v>
      </c>
      <c r="I154" s="24">
        <f>Input!F377</f>
        <v>68.381181070570989</v>
      </c>
      <c r="J154" s="24">
        <f>Input!M377</f>
        <v>71.188781737845574</v>
      </c>
      <c r="K154" s="24">
        <f>Input!G377</f>
        <v>69.956786588223039</v>
      </c>
      <c r="L154" s="25">
        <f>Input!N377</f>
        <v>51.40820729192739</v>
      </c>
    </row>
    <row r="155" spans="1:12" x14ac:dyDescent="0.3">
      <c r="A155" s="301"/>
      <c r="B155" s="3" t="s">
        <v>25</v>
      </c>
      <c r="C155" s="24">
        <f>Input!C378</f>
        <v>70.29775578724157</v>
      </c>
      <c r="D155" s="24">
        <f>Input!J378</f>
        <v>56.792026379330721</v>
      </c>
      <c r="E155" s="24">
        <f>Input!D378</f>
        <v>60.862097755301633</v>
      </c>
      <c r="F155" s="24">
        <f>Input!K378</f>
        <v>49.287675658213537</v>
      </c>
      <c r="G155" s="24">
        <f>Input!E378</f>
        <v>61.973933207175037</v>
      </c>
      <c r="H155" s="24">
        <f>Input!L378</f>
        <v>51.05062025986242</v>
      </c>
      <c r="I155" s="24">
        <f>Input!F378</f>
        <v>64.146457016689169</v>
      </c>
      <c r="J155" s="24">
        <f>Input!M378</f>
        <v>68.82214298664411</v>
      </c>
      <c r="K155" s="24">
        <f>Input!G378</f>
        <v>68.048009082799439</v>
      </c>
      <c r="L155" s="25">
        <f>Input!N378</f>
        <v>54.571343376042201</v>
      </c>
    </row>
    <row r="156" spans="1:12" x14ac:dyDescent="0.3">
      <c r="A156" s="301"/>
      <c r="B156" s="3" t="s">
        <v>26</v>
      </c>
      <c r="C156" s="24">
        <f>Input!C379</f>
        <v>75.613542282672981</v>
      </c>
      <c r="D156" s="24">
        <f>Input!J379</f>
        <v>51.291320327650901</v>
      </c>
      <c r="E156" s="24">
        <f>Input!D379</f>
        <v>62.923676141543048</v>
      </c>
      <c r="F156" s="24">
        <f>Input!K379</f>
        <v>47.879531236609822</v>
      </c>
      <c r="G156" s="24">
        <f>Input!E379</f>
        <v>63.411461720558783</v>
      </c>
      <c r="H156" s="24">
        <f>Input!L379</f>
        <v>55.975208508684673</v>
      </c>
      <c r="I156" s="24">
        <f>Input!F379</f>
        <v>56.630072112797336</v>
      </c>
      <c r="J156" s="24">
        <f>Input!M379</f>
        <v>68.110240410368476</v>
      </c>
      <c r="K156" s="24">
        <f>Input!G379</f>
        <v>60.644308521667014</v>
      </c>
      <c r="L156" s="25">
        <f>Input!N379</f>
        <v>54.901898605152645</v>
      </c>
    </row>
    <row r="157" spans="1:12" x14ac:dyDescent="0.3">
      <c r="A157" s="301"/>
      <c r="B157" s="3" t="s">
        <v>27</v>
      </c>
      <c r="C157" s="24">
        <f>Input!C380</f>
        <v>78.447864471486511</v>
      </c>
      <c r="D157" s="24">
        <f>Input!J380</f>
        <v>48.877600216366226</v>
      </c>
      <c r="E157" s="24">
        <f>Input!D380</f>
        <v>64.850791107550577</v>
      </c>
      <c r="F157" s="24">
        <f>Input!K380</f>
        <v>49.957795989016276</v>
      </c>
      <c r="G157" s="24">
        <f>Input!E380</f>
        <v>67.393110500415403</v>
      </c>
      <c r="H157" s="24">
        <f>Input!L380</f>
        <v>58.532340190916855</v>
      </c>
      <c r="I157" s="24">
        <f>Input!F380</f>
        <v>53.045388999519325</v>
      </c>
      <c r="J157" s="24">
        <f>Input!M380</f>
        <v>66.867738090108716</v>
      </c>
      <c r="K157" s="24">
        <f>Input!G380</f>
        <v>54.410038156736128</v>
      </c>
      <c r="L157" s="25">
        <f>Input!N380</f>
        <v>54.065659809516816</v>
      </c>
    </row>
    <row r="158" spans="1:12" x14ac:dyDescent="0.3">
      <c r="A158" s="301"/>
      <c r="B158" s="4" t="s">
        <v>28</v>
      </c>
      <c r="C158" s="24">
        <f>Input!C381</f>
        <v>72.46172222825497</v>
      </c>
      <c r="D158" s="24">
        <f>Input!J381</f>
        <v>28.049258410707829</v>
      </c>
      <c r="E158" s="24">
        <f>Input!D381</f>
        <v>64.066516709511561</v>
      </c>
      <c r="F158" s="24">
        <f>Input!K381</f>
        <v>57.288505441509507</v>
      </c>
      <c r="G158" s="24">
        <f>Input!E381</f>
        <v>67.577932933425117</v>
      </c>
      <c r="H158" s="24">
        <f>Input!L381</f>
        <v>53.334923379643428</v>
      </c>
      <c r="I158" s="24">
        <f>Input!F381</f>
        <v>52.744273024777932</v>
      </c>
      <c r="J158" s="24">
        <f>Input!M381</f>
        <v>59.698747176503716</v>
      </c>
      <c r="K158" s="24">
        <f>Input!G381</f>
        <v>54.548302872062656</v>
      </c>
      <c r="L158" s="25">
        <f>Input!N381</f>
        <v>41.487433920291942</v>
      </c>
    </row>
    <row r="159" spans="1:12" x14ac:dyDescent="0.3">
      <c r="A159" s="301"/>
      <c r="B159" s="5" t="s">
        <v>0</v>
      </c>
      <c r="C159" s="26">
        <f>Input!C382</f>
        <v>65.690898933715474</v>
      </c>
      <c r="D159" s="26">
        <f>Input!J382</f>
        <v>56.11416704842491</v>
      </c>
      <c r="E159" s="26">
        <f>Input!D382</f>
        <v>62.169185217887865</v>
      </c>
      <c r="F159" s="26">
        <f>Input!K382</f>
        <v>52.985403988553514</v>
      </c>
      <c r="G159" s="26">
        <f>Input!E382</f>
        <v>62.968682307350875</v>
      </c>
      <c r="H159" s="26">
        <f>Input!L382</f>
        <v>51.625530547526608</v>
      </c>
      <c r="I159" s="26">
        <f>Input!F382</f>
        <v>63.473011152416362</v>
      </c>
      <c r="J159" s="26">
        <f>Input!M382</f>
        <v>67.982937264413863</v>
      </c>
      <c r="K159" s="26">
        <f>Input!G382</f>
        <v>67.707361278177231</v>
      </c>
      <c r="L159" s="26">
        <f>Input!N382</f>
        <v>52.039277537362253</v>
      </c>
    </row>
    <row r="160" spans="1:12" x14ac:dyDescent="0.3">
      <c r="A160" s="30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</row>
    <row r="161" spans="1:12" ht="12.75" customHeight="1" x14ac:dyDescent="0.3">
      <c r="A161" s="301"/>
      <c r="B161" s="99" t="s">
        <v>111</v>
      </c>
      <c r="C161" s="133" t="str">
        <f>$C$5</f>
        <v xml:space="preserve">            2022–26</v>
      </c>
      <c r="D161" s="134"/>
      <c r="E161" s="133" t="str">
        <f>$E$5</f>
        <v xml:space="preserve">            2027–31</v>
      </c>
      <c r="F161" s="134"/>
      <c r="G161" s="133" t="str">
        <f>$G$5</f>
        <v xml:space="preserve">            2032–36</v>
      </c>
      <c r="H161" s="134"/>
      <c r="I161" s="133" t="str">
        <f>$I$5</f>
        <v xml:space="preserve">            2037–41</v>
      </c>
      <c r="J161" s="134"/>
      <c r="K161" s="133" t="str">
        <f>$K$5</f>
        <v xml:space="preserve">            2042-46</v>
      </c>
      <c r="L161" s="132"/>
    </row>
    <row r="162" spans="1:12" x14ac:dyDescent="0.3">
      <c r="A162" s="301"/>
      <c r="B162" s="100" t="s">
        <v>19</v>
      </c>
      <c r="C162" s="70" t="s">
        <v>75</v>
      </c>
      <c r="D162" s="66" t="s">
        <v>31</v>
      </c>
      <c r="E162" s="70" t="s">
        <v>75</v>
      </c>
      <c r="F162" s="66" t="s">
        <v>31</v>
      </c>
      <c r="G162" s="70" t="s">
        <v>75</v>
      </c>
      <c r="H162" s="66" t="s">
        <v>31</v>
      </c>
      <c r="I162" s="70" t="s">
        <v>75</v>
      </c>
      <c r="J162" s="66" t="s">
        <v>31</v>
      </c>
      <c r="K162" s="66" t="s">
        <v>75</v>
      </c>
      <c r="L162" s="67" t="s">
        <v>31</v>
      </c>
    </row>
    <row r="163" spans="1:12" x14ac:dyDescent="0.3">
      <c r="A163" s="301"/>
      <c r="B163" s="90" t="s">
        <v>40</v>
      </c>
      <c r="C163" s="91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1:12" x14ac:dyDescent="0.3">
      <c r="A164" s="301"/>
      <c r="B164" s="2" t="s">
        <v>21</v>
      </c>
      <c r="C164" s="24">
        <f>Input!C362</f>
        <v>58.143210816987242</v>
      </c>
      <c r="D164" s="24">
        <f>Input!J362</f>
        <v>72.088964324601292</v>
      </c>
      <c r="E164" s="24">
        <f>Input!D362</f>
        <v>59.25477362331538</v>
      </c>
      <c r="F164" s="24">
        <f>Input!K362</f>
        <v>59.578129919194033</v>
      </c>
      <c r="G164" s="24">
        <f>Input!E362</f>
        <v>48.991241019584685</v>
      </c>
      <c r="H164" s="24">
        <f>Input!L362</f>
        <v>60.8053007135576</v>
      </c>
      <c r="I164" s="24">
        <f>Input!F362</f>
        <v>55.896547456997894</v>
      </c>
      <c r="J164" s="24">
        <f>Input!M362</f>
        <v>76.941645512451146</v>
      </c>
      <c r="K164" s="24">
        <f>Input!G362</f>
        <v>64.97682069687454</v>
      </c>
      <c r="L164" s="25">
        <f>Input!N362</f>
        <v>70.155168674461237</v>
      </c>
    </row>
    <row r="165" spans="1:12" x14ac:dyDescent="0.3">
      <c r="A165" s="301"/>
      <c r="B165" s="3" t="s">
        <v>22</v>
      </c>
      <c r="C165" s="24">
        <f>Input!C363</f>
        <v>60.329284494211421</v>
      </c>
      <c r="D165" s="24">
        <f>Input!J363</f>
        <v>75.835520559930018</v>
      </c>
      <c r="E165" s="24">
        <f>Input!D363</f>
        <v>64.039146853890756</v>
      </c>
      <c r="F165" s="24">
        <f>Input!K363</f>
        <v>60.722944677099399</v>
      </c>
      <c r="G165" s="24">
        <f>Input!E363</f>
        <v>53.496005449928774</v>
      </c>
      <c r="H165" s="24">
        <f>Input!L363</f>
        <v>60.133915851457878</v>
      </c>
      <c r="I165" s="24">
        <f>Input!F363</f>
        <v>61.117759693633325</v>
      </c>
      <c r="J165" s="24">
        <f>Input!M363</f>
        <v>77.913881713844432</v>
      </c>
      <c r="K165" s="24">
        <f>Input!G363</f>
        <v>63.295846984857874</v>
      </c>
      <c r="L165" s="25">
        <f>Input!N363</f>
        <v>71.565774155995342</v>
      </c>
    </row>
    <row r="166" spans="1:12" x14ac:dyDescent="0.3">
      <c r="A166" s="301"/>
      <c r="B166" s="3" t="s">
        <v>23</v>
      </c>
      <c r="C166" s="24">
        <f>Input!C364</f>
        <v>62.56810416474282</v>
      </c>
      <c r="D166" s="24">
        <f>Input!J364</f>
        <v>75.963103635377109</v>
      </c>
      <c r="E166" s="24">
        <f>Input!D364</f>
        <v>66.748258331764262</v>
      </c>
      <c r="F166" s="24">
        <f>Input!K364</f>
        <v>63.690993518909387</v>
      </c>
      <c r="G166" s="24">
        <f>Input!E364</f>
        <v>56.663318708040386</v>
      </c>
      <c r="H166" s="24">
        <f>Input!L364</f>
        <v>60.390674649630391</v>
      </c>
      <c r="I166" s="24">
        <f>Input!F364</f>
        <v>64.121766193347597</v>
      </c>
      <c r="J166" s="24">
        <f>Input!M364</f>
        <v>77.332758038494731</v>
      </c>
      <c r="K166" s="24">
        <f>Input!G364</f>
        <v>64.136525725929687</v>
      </c>
      <c r="L166" s="25">
        <f>Input!N364</f>
        <v>71.122915306546389</v>
      </c>
    </row>
    <row r="167" spans="1:12" x14ac:dyDescent="0.3">
      <c r="A167" s="301"/>
      <c r="B167" s="3" t="s">
        <v>24</v>
      </c>
      <c r="C167" s="24">
        <f>Input!C365</f>
        <v>66.72146736940509</v>
      </c>
      <c r="D167" s="24">
        <f>Input!J365</f>
        <v>77.803509186506773</v>
      </c>
      <c r="E167" s="24">
        <f>Input!D365</f>
        <v>70.274315650096426</v>
      </c>
      <c r="F167" s="24">
        <f>Input!K365</f>
        <v>63.202314669001268</v>
      </c>
      <c r="G167" s="24">
        <f>Input!E365</f>
        <v>61.505590062111807</v>
      </c>
      <c r="H167" s="24">
        <f>Input!L365</f>
        <v>62.871530429391264</v>
      </c>
      <c r="I167" s="24">
        <f>Input!F365</f>
        <v>68.772267149239383</v>
      </c>
      <c r="J167" s="24">
        <f>Input!M365</f>
        <v>74.552959767473411</v>
      </c>
      <c r="K167" s="24">
        <f>Input!G365</f>
        <v>68.741688669608962</v>
      </c>
      <c r="L167" s="25">
        <f>Input!N365</f>
        <v>71.693818375379962</v>
      </c>
    </row>
    <row r="168" spans="1:12" x14ac:dyDescent="0.3">
      <c r="A168" s="301"/>
      <c r="B168" s="3" t="s">
        <v>25</v>
      </c>
      <c r="C168" s="24">
        <f>Input!C366</f>
        <v>70.837206758899768</v>
      </c>
      <c r="D168" s="24">
        <f>Input!J366</f>
        <v>70.585611136715471</v>
      </c>
      <c r="E168" s="24">
        <f>Input!D366</f>
        <v>69.480837184017403</v>
      </c>
      <c r="F168" s="24">
        <f>Input!K366</f>
        <v>63.935877552224909</v>
      </c>
      <c r="G168" s="24">
        <f>Input!E366</f>
        <v>65.013983358077539</v>
      </c>
      <c r="H168" s="24">
        <f>Input!L366</f>
        <v>68.104067122379462</v>
      </c>
      <c r="I168" s="24">
        <f>Input!F366</f>
        <v>75.972218609369719</v>
      </c>
      <c r="J168" s="24">
        <f>Input!M366</f>
        <v>67.392396443263578</v>
      </c>
      <c r="K168" s="24">
        <f>Input!G366</f>
        <v>71.075315160004322</v>
      </c>
      <c r="L168" s="25">
        <f>Input!N366</f>
        <v>74.881135849427821</v>
      </c>
    </row>
    <row r="169" spans="1:12" x14ac:dyDescent="0.3">
      <c r="A169" s="301"/>
      <c r="B169" s="3" t="s">
        <v>26</v>
      </c>
      <c r="C169" s="24">
        <f>Input!C367</f>
        <v>69.20464338216658</v>
      </c>
      <c r="D169" s="24">
        <f>Input!J367</f>
        <v>58.392461869674641</v>
      </c>
      <c r="E169" s="24">
        <f>Input!D367</f>
        <v>64.246698471962944</v>
      </c>
      <c r="F169" s="24">
        <f>Input!K367</f>
        <v>61.528448989400054</v>
      </c>
      <c r="G169" s="24">
        <f>Input!E367</f>
        <v>62.781479294931266</v>
      </c>
      <c r="H169" s="24">
        <f>Input!L367</f>
        <v>68.927220752472437</v>
      </c>
      <c r="I169" s="24">
        <f>Input!F367</f>
        <v>74.808441150609212</v>
      </c>
      <c r="J169" s="24">
        <f>Input!M367</f>
        <v>60.743863129184227</v>
      </c>
      <c r="K169" s="24">
        <f>Input!G367</f>
        <v>61.682153001781323</v>
      </c>
      <c r="L169" s="25">
        <f>Input!N367</f>
        <v>76.263534747643007</v>
      </c>
    </row>
    <row r="170" spans="1:12" x14ac:dyDescent="0.3">
      <c r="A170" s="301"/>
      <c r="B170" s="3" t="s">
        <v>27</v>
      </c>
      <c r="C170" s="24">
        <f>Input!C368</f>
        <v>66.031670436956773</v>
      </c>
      <c r="D170" s="24">
        <f>Input!J368</f>
        <v>52.042421564295182</v>
      </c>
      <c r="E170" s="24">
        <f>Input!D368</f>
        <v>59.27612655800575</v>
      </c>
      <c r="F170" s="24">
        <f>Input!K368</f>
        <v>60.402423135300673</v>
      </c>
      <c r="G170" s="24">
        <f>Input!E368</f>
        <v>59.965479651162788</v>
      </c>
      <c r="H170" s="24">
        <f>Input!L368</f>
        <v>67.180735930735935</v>
      </c>
      <c r="I170" s="24">
        <f>Input!F368</f>
        <v>71.384367011973623</v>
      </c>
      <c r="J170" s="24">
        <f>Input!M368</f>
        <v>57.193299839797731</v>
      </c>
      <c r="K170" s="24">
        <f>Input!G368</f>
        <v>55.582897569978471</v>
      </c>
      <c r="L170" s="25">
        <f>Input!N368</f>
        <v>76.220080005246245</v>
      </c>
    </row>
    <row r="171" spans="1:12" x14ac:dyDescent="0.3">
      <c r="A171" s="301"/>
      <c r="B171" s="4" t="s">
        <v>28</v>
      </c>
      <c r="C171" s="24">
        <f>Input!C369</f>
        <v>63.320530726256983</v>
      </c>
      <c r="D171" s="24">
        <f>Input!J369</f>
        <v>37.088133338002031</v>
      </c>
      <c r="E171" s="24">
        <f>Input!D369</f>
        <v>61.513389711064129</v>
      </c>
      <c r="F171" s="24">
        <f>Input!K369</f>
        <v>35.477785114611834</v>
      </c>
      <c r="G171" s="24">
        <f>Input!E369</f>
        <v>57.730792656399544</v>
      </c>
      <c r="H171" s="24">
        <f>Input!L369</f>
        <v>67.633483943059801</v>
      </c>
      <c r="I171" s="24">
        <f>Input!F369</f>
        <v>72.623126338329769</v>
      </c>
      <c r="J171" s="24">
        <f>Input!M369</f>
        <v>42.377578887597004</v>
      </c>
      <c r="K171" s="24">
        <f>Input!G369</f>
        <v>48.688540001880234</v>
      </c>
      <c r="L171" s="25">
        <f>Input!N369</f>
        <v>66.937228582708258</v>
      </c>
    </row>
    <row r="172" spans="1:12" x14ac:dyDescent="0.3">
      <c r="A172" s="301"/>
      <c r="B172" s="5" t="s">
        <v>0</v>
      </c>
      <c r="C172" s="26">
        <f>Input!C370</f>
        <v>64.990935033048515</v>
      </c>
      <c r="D172" s="26">
        <f>Input!J370</f>
        <v>68.411455367069905</v>
      </c>
      <c r="E172" s="26">
        <f>Input!D370</f>
        <v>66.307252116808513</v>
      </c>
      <c r="F172" s="26">
        <f>Input!K370</f>
        <v>60.723324881884487</v>
      </c>
      <c r="G172" s="26">
        <f>Input!E370</f>
        <v>59.639834652548672</v>
      </c>
      <c r="H172" s="26">
        <f>Input!L370</f>
        <v>66.052985315887085</v>
      </c>
      <c r="I172" s="26">
        <f>Input!F370</f>
        <v>69.540416979235971</v>
      </c>
      <c r="J172" s="26">
        <f>Input!M370</f>
        <v>66.640619045738831</v>
      </c>
      <c r="K172" s="26">
        <f>Input!G370</f>
        <v>65.829987781462734</v>
      </c>
      <c r="L172" s="26">
        <f>Input!N370</f>
        <v>73.452250794390494</v>
      </c>
    </row>
    <row r="173" spans="1:12" x14ac:dyDescent="0.3">
      <c r="A173" s="30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</row>
    <row r="174" spans="1:12" ht="12.75" customHeight="1" x14ac:dyDescent="0.3">
      <c r="A174" s="301"/>
      <c r="B174" s="99" t="s">
        <v>111</v>
      </c>
      <c r="C174" s="133" t="str">
        <f>$C$5</f>
        <v xml:space="preserve">            2022–26</v>
      </c>
      <c r="D174" s="134"/>
      <c r="E174" s="133" t="str">
        <f>$E$5</f>
        <v xml:space="preserve">            2027–31</v>
      </c>
      <c r="F174" s="134"/>
      <c r="G174" s="133" t="str">
        <f>$G$5</f>
        <v xml:space="preserve">            2032–36</v>
      </c>
      <c r="H174" s="134"/>
      <c r="I174" s="133" t="str">
        <f>$I$5</f>
        <v xml:space="preserve">            2037–41</v>
      </c>
      <c r="J174" s="134"/>
      <c r="K174" s="133" t="str">
        <f>$K$5</f>
        <v xml:space="preserve">            2042-46</v>
      </c>
      <c r="L174" s="132"/>
    </row>
    <row r="175" spans="1:12" x14ac:dyDescent="0.3">
      <c r="A175" s="301"/>
      <c r="B175" s="100" t="s">
        <v>19</v>
      </c>
      <c r="C175" s="70" t="s">
        <v>75</v>
      </c>
      <c r="D175" s="66" t="s">
        <v>31</v>
      </c>
      <c r="E175" s="70" t="s">
        <v>75</v>
      </c>
      <c r="F175" s="66" t="s">
        <v>31</v>
      </c>
      <c r="G175" s="70" t="s">
        <v>75</v>
      </c>
      <c r="H175" s="66" t="s">
        <v>31</v>
      </c>
      <c r="I175" s="70" t="s">
        <v>75</v>
      </c>
      <c r="J175" s="66" t="s">
        <v>31</v>
      </c>
      <c r="K175" s="66" t="s">
        <v>75</v>
      </c>
      <c r="L175" s="67" t="s">
        <v>31</v>
      </c>
    </row>
    <row r="176" spans="1:12" x14ac:dyDescent="0.3">
      <c r="A176" s="301"/>
      <c r="B176" s="90" t="s">
        <v>41</v>
      </c>
      <c r="C176" s="91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1:12" x14ac:dyDescent="0.3">
      <c r="A177" s="301"/>
      <c r="B177" s="2" t="s">
        <v>21</v>
      </c>
      <c r="C177" s="24">
        <f>Input!C398</f>
        <v>88.130131307998823</v>
      </c>
      <c r="D177" s="24">
        <f>Input!J398</f>
        <v>81.457200491141904</v>
      </c>
      <c r="E177" s="24">
        <f>Input!D398</f>
        <v>88.481738671823493</v>
      </c>
      <c r="F177" s="24">
        <f>Input!K398</f>
        <v>86.465077927519971</v>
      </c>
      <c r="G177" s="24">
        <f>Input!E398</f>
        <v>90.933709487467823</v>
      </c>
      <c r="H177" s="24">
        <f>Input!L398</f>
        <v>93.428462709284631</v>
      </c>
      <c r="I177" s="24">
        <f>Input!F398</f>
        <v>89.430218379337106</v>
      </c>
      <c r="J177" s="24">
        <f>Input!M398</f>
        <v>91.344948782117427</v>
      </c>
      <c r="K177" s="24">
        <f>Input!G398</f>
        <v>86.488708226262673</v>
      </c>
      <c r="L177" s="25">
        <f>Input!N398</f>
        <v>88.1371022671986</v>
      </c>
    </row>
    <row r="178" spans="1:12" x14ac:dyDescent="0.3">
      <c r="A178" s="301"/>
      <c r="B178" s="3" t="s">
        <v>22</v>
      </c>
      <c r="C178" s="24">
        <f>Input!C399</f>
        <v>90.384768229465635</v>
      </c>
      <c r="D178" s="24">
        <f>Input!J399</f>
        <v>82.424301431214104</v>
      </c>
      <c r="E178" s="24">
        <f>Input!D399</f>
        <v>90.670314907740334</v>
      </c>
      <c r="F178" s="24">
        <f>Input!K399</f>
        <v>86.905054333204674</v>
      </c>
      <c r="G178" s="24">
        <f>Input!E399</f>
        <v>92.690727976583887</v>
      </c>
      <c r="H178" s="24">
        <f>Input!L399</f>
        <v>93.384695671281037</v>
      </c>
      <c r="I178" s="24">
        <f>Input!F399</f>
        <v>92.234298922933164</v>
      </c>
      <c r="J178" s="24">
        <f>Input!M399</f>
        <v>91.439236561931963</v>
      </c>
      <c r="K178" s="24">
        <f>Input!G399</f>
        <v>89.598672170915435</v>
      </c>
      <c r="L178" s="25">
        <f>Input!N399</f>
        <v>88.810562738439941</v>
      </c>
    </row>
    <row r="179" spans="1:12" x14ac:dyDescent="0.3">
      <c r="A179" s="301"/>
      <c r="B179" s="3" t="s">
        <v>23</v>
      </c>
      <c r="C179" s="24">
        <f>Input!C400</f>
        <v>91.621701089504683</v>
      </c>
      <c r="D179" s="24">
        <f>Input!J400</f>
        <v>83.218202343833994</v>
      </c>
      <c r="E179" s="24">
        <f>Input!D400</f>
        <v>91.905394991997696</v>
      </c>
      <c r="F179" s="24">
        <f>Input!K400</f>
        <v>87.439673822599445</v>
      </c>
      <c r="G179" s="24">
        <f>Input!E400</f>
        <v>93.591679083993412</v>
      </c>
      <c r="H179" s="24">
        <f>Input!L400</f>
        <v>93.393578861033433</v>
      </c>
      <c r="I179" s="24">
        <f>Input!F400</f>
        <v>93.269738230947851</v>
      </c>
      <c r="J179" s="24">
        <f>Input!M400</f>
        <v>92.305767185326715</v>
      </c>
      <c r="K179" s="24">
        <f>Input!G400</f>
        <v>91.233737885270244</v>
      </c>
      <c r="L179" s="25">
        <f>Input!N400</f>
        <v>88.933727300554096</v>
      </c>
    </row>
    <row r="180" spans="1:12" x14ac:dyDescent="0.3">
      <c r="A180" s="301"/>
      <c r="B180" s="3" t="s">
        <v>24</v>
      </c>
      <c r="C180" s="24">
        <f>Input!C401</f>
        <v>93.38351770635596</v>
      </c>
      <c r="D180" s="24">
        <f>Input!J401</f>
        <v>84.104949400254796</v>
      </c>
      <c r="E180" s="24">
        <f>Input!D401</f>
        <v>93.597980846646038</v>
      </c>
      <c r="F180" s="24">
        <f>Input!K401</f>
        <v>86.827708568555082</v>
      </c>
      <c r="G180" s="24">
        <f>Input!E401</f>
        <v>95.121360192032483</v>
      </c>
      <c r="H180" s="24">
        <f>Input!L401</f>
        <v>92.748795782968287</v>
      </c>
      <c r="I180" s="24">
        <f>Input!F401</f>
        <v>94.652323101177785</v>
      </c>
      <c r="J180" s="24">
        <f>Input!M401</f>
        <v>92.277902812477777</v>
      </c>
      <c r="K180" s="24">
        <f>Input!G401</f>
        <v>93.318858870147963</v>
      </c>
      <c r="L180" s="25">
        <f>Input!N401</f>
        <v>89.075352325830337</v>
      </c>
    </row>
    <row r="181" spans="1:12" x14ac:dyDescent="0.3">
      <c r="A181" s="301"/>
      <c r="B181" s="3" t="s">
        <v>25</v>
      </c>
      <c r="C181" s="24">
        <f>Input!C402</f>
        <v>94.918150565358687</v>
      </c>
      <c r="D181" s="24">
        <f>Input!J402</f>
        <v>80.629017874968383</v>
      </c>
      <c r="E181" s="24">
        <f>Input!D402</f>
        <v>95.054113965314897</v>
      </c>
      <c r="F181" s="24">
        <f>Input!K402</f>
        <v>86.187927293568592</v>
      </c>
      <c r="G181" s="24">
        <f>Input!E402</f>
        <v>96.320282302067298</v>
      </c>
      <c r="H181" s="24">
        <f>Input!L402</f>
        <v>91.627537118644454</v>
      </c>
      <c r="I181" s="24">
        <f>Input!F402</f>
        <v>96.028490192609169</v>
      </c>
      <c r="J181" s="24">
        <f>Input!M402</f>
        <v>92.865739117895444</v>
      </c>
      <c r="K181" s="24">
        <f>Input!G402</f>
        <v>95.183183560610814</v>
      </c>
      <c r="L181" s="25">
        <f>Input!N402</f>
        <v>89.868522815158542</v>
      </c>
    </row>
    <row r="182" spans="1:12" x14ac:dyDescent="0.3">
      <c r="A182" s="301"/>
      <c r="B182" s="3" t="s">
        <v>26</v>
      </c>
      <c r="C182" s="24">
        <f>Input!C403</f>
        <v>93.91370092347573</v>
      </c>
      <c r="D182" s="24">
        <f>Input!J403</f>
        <v>76.295677161009777</v>
      </c>
      <c r="E182" s="24">
        <f>Input!D403</f>
        <v>94.675249405004138</v>
      </c>
      <c r="F182" s="24">
        <f>Input!K403</f>
        <v>84.985436517824155</v>
      </c>
      <c r="G182" s="24">
        <f>Input!E403</f>
        <v>95.700546860267778</v>
      </c>
      <c r="H182" s="24">
        <f>Input!L403</f>
        <v>90.745812105366497</v>
      </c>
      <c r="I182" s="24">
        <f>Input!F403</f>
        <v>95.492927026858595</v>
      </c>
      <c r="J182" s="24">
        <f>Input!M403</f>
        <v>92.38205105156095</v>
      </c>
      <c r="K182" s="24">
        <f>Input!G403</f>
        <v>94.767736248898231</v>
      </c>
      <c r="L182" s="25">
        <f>Input!N403</f>
        <v>91.467118880770087</v>
      </c>
    </row>
    <row r="183" spans="1:12" x14ac:dyDescent="0.3">
      <c r="A183" s="301"/>
      <c r="B183" s="3" t="s">
        <v>27</v>
      </c>
      <c r="C183" s="24">
        <f>Input!C404</f>
        <v>90.421437734594008</v>
      </c>
      <c r="D183" s="24">
        <f>Input!J404</f>
        <v>75.815440289505432</v>
      </c>
      <c r="E183" s="24">
        <f>Input!D404</f>
        <v>92.086669806877069</v>
      </c>
      <c r="F183" s="24">
        <f>Input!K404</f>
        <v>83.497099709970996</v>
      </c>
      <c r="G183" s="24">
        <f>Input!E404</f>
        <v>93.173121791880547</v>
      </c>
      <c r="H183" s="24">
        <f>Input!L404</f>
        <v>90.389201174800149</v>
      </c>
      <c r="I183" s="24">
        <f>Input!F404</f>
        <v>93.525978098316358</v>
      </c>
      <c r="J183" s="24">
        <f>Input!M404</f>
        <v>91.346700400120369</v>
      </c>
      <c r="K183" s="24">
        <f>Input!G404</f>
        <v>92.041061191841095</v>
      </c>
      <c r="L183" s="25">
        <f>Input!N404</f>
        <v>93.317404571362772</v>
      </c>
    </row>
    <row r="184" spans="1:12" x14ac:dyDescent="0.3">
      <c r="A184" s="301"/>
      <c r="B184" s="4" t="s">
        <v>28</v>
      </c>
      <c r="C184" s="24">
        <f>Input!C405</f>
        <v>80.761148727527427</v>
      </c>
      <c r="D184" s="24">
        <f>Input!J405</f>
        <v>62.679131435830257</v>
      </c>
      <c r="E184" s="24">
        <f>Input!D405</f>
        <v>86.062392179413465</v>
      </c>
      <c r="F184" s="24">
        <f>Input!K405</f>
        <v>75.41533893737531</v>
      </c>
      <c r="G184" s="24">
        <f>Input!E405</f>
        <v>83.179744117383919</v>
      </c>
      <c r="H184" s="24">
        <f>Input!L405</f>
        <v>84.114336696177332</v>
      </c>
      <c r="I184" s="24">
        <f>Input!F405</f>
        <v>84.394674373000313</v>
      </c>
      <c r="J184" s="24">
        <f>Input!M405</f>
        <v>82.625997333810858</v>
      </c>
      <c r="K184" s="24">
        <f>Input!G405</f>
        <v>83.398692810457518</v>
      </c>
      <c r="L184" s="25">
        <f>Input!N405</f>
        <v>87.285436683579832</v>
      </c>
    </row>
    <row r="185" spans="1:12" x14ac:dyDescent="0.3">
      <c r="A185" s="301"/>
      <c r="B185" s="5" t="s">
        <v>0</v>
      </c>
      <c r="C185" s="26">
        <f>Input!C406</f>
        <v>92.249357006920334</v>
      </c>
      <c r="D185" s="26">
        <f>Input!J406</f>
        <v>80.189032414343501</v>
      </c>
      <c r="E185" s="26">
        <f>Input!D406</f>
        <v>92.739540353604809</v>
      </c>
      <c r="F185" s="26">
        <f>Input!K406</f>
        <v>85.573252882951721</v>
      </c>
      <c r="G185" s="26">
        <f>Input!E406</f>
        <v>94.413600231446409</v>
      </c>
      <c r="H185" s="26">
        <f>Input!L406</f>
        <v>91.654461462383523</v>
      </c>
      <c r="I185" s="26">
        <f>Input!F406</f>
        <v>94.004831898509011</v>
      </c>
      <c r="J185" s="26">
        <f>Input!M406</f>
        <v>91.953525023281841</v>
      </c>
      <c r="K185" s="26">
        <f>Input!G406</f>
        <v>92.06107788448081</v>
      </c>
      <c r="L185" s="26">
        <f>Input!N406</f>
        <v>89.78896265736384</v>
      </c>
    </row>
    <row r="186" spans="1:12" x14ac:dyDescent="0.3">
      <c r="A186" s="301"/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19"/>
    </row>
    <row r="187" spans="1:12" ht="12.75" customHeight="1" x14ac:dyDescent="0.3">
      <c r="A187" s="301"/>
      <c r="B187" s="99" t="s">
        <v>111</v>
      </c>
      <c r="C187" s="133" t="str">
        <f>$C$5</f>
        <v xml:space="preserve">            2022–26</v>
      </c>
      <c r="D187" s="134"/>
      <c r="E187" s="133" t="str">
        <f>$E$5</f>
        <v xml:space="preserve">            2027–31</v>
      </c>
      <c r="F187" s="134"/>
      <c r="G187" s="133" t="str">
        <f>$G$5</f>
        <v xml:space="preserve">            2032–36</v>
      </c>
      <c r="H187" s="134"/>
      <c r="I187" s="133" t="str">
        <f>$I$5</f>
        <v xml:space="preserve">            2037–41</v>
      </c>
      <c r="J187" s="134"/>
      <c r="K187" s="133" t="str">
        <f>$K$5</f>
        <v xml:space="preserve">            2042-46</v>
      </c>
      <c r="L187" s="132"/>
    </row>
    <row r="188" spans="1:12" x14ac:dyDescent="0.3">
      <c r="A188" s="301"/>
      <c r="B188" s="100" t="s">
        <v>19</v>
      </c>
      <c r="C188" s="70" t="s">
        <v>75</v>
      </c>
      <c r="D188" s="66" t="s">
        <v>31</v>
      </c>
      <c r="E188" s="70" t="s">
        <v>75</v>
      </c>
      <c r="F188" s="66" t="s">
        <v>31</v>
      </c>
      <c r="G188" s="70" t="s">
        <v>75</v>
      </c>
      <c r="H188" s="66" t="s">
        <v>31</v>
      </c>
      <c r="I188" s="70" t="s">
        <v>75</v>
      </c>
      <c r="J188" s="66" t="s">
        <v>31</v>
      </c>
      <c r="K188" s="66" t="s">
        <v>75</v>
      </c>
      <c r="L188" s="67" t="s">
        <v>31</v>
      </c>
    </row>
    <row r="189" spans="1:12" x14ac:dyDescent="0.3">
      <c r="A189" s="301"/>
      <c r="B189" s="90" t="s">
        <v>42</v>
      </c>
      <c r="C189" s="91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1:12" x14ac:dyDescent="0.3">
      <c r="A190" s="301"/>
      <c r="B190" s="2" t="s">
        <v>21</v>
      </c>
      <c r="C190" s="24">
        <f>Input!C410</f>
        <v>79.800615990263665</v>
      </c>
      <c r="D190" s="24">
        <f>Input!J410</f>
        <v>80.947460928221943</v>
      </c>
      <c r="E190" s="24">
        <f>Input!D410</f>
        <v>80.173816924332854</v>
      </c>
      <c r="F190" s="24">
        <f>Input!K410</f>
        <v>83.001481168006777</v>
      </c>
      <c r="G190" s="24">
        <f>Input!E410</f>
        <v>81.960878544245432</v>
      </c>
      <c r="H190" s="24">
        <f>Input!L410</f>
        <v>85.311907738215254</v>
      </c>
      <c r="I190" s="24">
        <f>Input!F410</f>
        <v>81.303489137590518</v>
      </c>
      <c r="J190" s="24">
        <f>Input!M410</f>
        <v>80.563555397673213</v>
      </c>
      <c r="K190" s="24">
        <f>Input!G410</f>
        <v>88.02891822621983</v>
      </c>
      <c r="L190" s="25">
        <f>Input!N410</f>
        <v>91.658254735968598</v>
      </c>
    </row>
    <row r="191" spans="1:12" x14ac:dyDescent="0.3">
      <c r="A191" s="301"/>
      <c r="B191" s="3" t="s">
        <v>22</v>
      </c>
      <c r="C191" s="24">
        <f>Input!C411</f>
        <v>84.268243515656494</v>
      </c>
      <c r="D191" s="24">
        <f>Input!J411</f>
        <v>83.325505814281158</v>
      </c>
      <c r="E191" s="24">
        <f>Input!D411</f>
        <v>84.843727285942734</v>
      </c>
      <c r="F191" s="24">
        <f>Input!K411</f>
        <v>84.733934786749558</v>
      </c>
      <c r="G191" s="24">
        <f>Input!E411</f>
        <v>85.877943568347362</v>
      </c>
      <c r="H191" s="24">
        <f>Input!L411</f>
        <v>85.673640167364013</v>
      </c>
      <c r="I191" s="24">
        <f>Input!F411</f>
        <v>85.898407884761184</v>
      </c>
      <c r="J191" s="24">
        <f>Input!M411</f>
        <v>79.987667150083936</v>
      </c>
      <c r="K191" s="24">
        <f>Input!G411</f>
        <v>89.375122428991176</v>
      </c>
      <c r="L191" s="25">
        <f>Input!N411</f>
        <v>91.498815809486558</v>
      </c>
    </row>
    <row r="192" spans="1:12" x14ac:dyDescent="0.3">
      <c r="A192" s="301"/>
      <c r="B192" s="3" t="s">
        <v>23</v>
      </c>
      <c r="C192" s="24">
        <f>Input!C412</f>
        <v>86.448021299770062</v>
      </c>
      <c r="D192" s="24">
        <f>Input!J412</f>
        <v>84.90395699940278</v>
      </c>
      <c r="E192" s="24">
        <f>Input!D412</f>
        <v>87.009774856426503</v>
      </c>
      <c r="F192" s="24">
        <f>Input!K412</f>
        <v>85.556881004604861</v>
      </c>
      <c r="G192" s="24">
        <f>Input!E412</f>
        <v>88.194115791134251</v>
      </c>
      <c r="H192" s="24">
        <f>Input!L412</f>
        <v>85.933964248159839</v>
      </c>
      <c r="I192" s="24">
        <f>Input!F412</f>
        <v>88.060849144828452</v>
      </c>
      <c r="J192" s="24">
        <f>Input!M412</f>
        <v>80.844534842589326</v>
      </c>
      <c r="K192" s="24">
        <f>Input!G412</f>
        <v>90.175579839693114</v>
      </c>
      <c r="L192" s="25">
        <f>Input!N412</f>
        <v>90.944716349630824</v>
      </c>
    </row>
    <row r="193" spans="1:12" x14ac:dyDescent="0.3">
      <c r="A193" s="301"/>
      <c r="B193" s="3" t="s">
        <v>24</v>
      </c>
      <c r="C193" s="24">
        <f>Input!C413</f>
        <v>89.433722580405117</v>
      </c>
      <c r="D193" s="24">
        <f>Input!J413</f>
        <v>86.70022920209442</v>
      </c>
      <c r="E193" s="24">
        <f>Input!D413</f>
        <v>89.794586665660006</v>
      </c>
      <c r="F193" s="24">
        <f>Input!K413</f>
        <v>88.467761495549766</v>
      </c>
      <c r="G193" s="24">
        <f>Input!E413</f>
        <v>91.17418464233306</v>
      </c>
      <c r="H193" s="24">
        <f>Input!L413</f>
        <v>85.766659614977797</v>
      </c>
      <c r="I193" s="24">
        <f>Input!F413</f>
        <v>90.687108878188297</v>
      </c>
      <c r="J193" s="24">
        <f>Input!M413</f>
        <v>82.493445835309274</v>
      </c>
      <c r="K193" s="24">
        <f>Input!G413</f>
        <v>91.359582572074444</v>
      </c>
      <c r="L193" s="25">
        <f>Input!N413</f>
        <v>90.442237247828032</v>
      </c>
    </row>
    <row r="194" spans="1:12" x14ac:dyDescent="0.3">
      <c r="A194" s="301"/>
      <c r="B194" s="3" t="s">
        <v>25</v>
      </c>
      <c r="C194" s="24">
        <f>Input!C414</f>
        <v>92.91912896453303</v>
      </c>
      <c r="D194" s="24">
        <f>Input!J414</f>
        <v>86.38091839162503</v>
      </c>
      <c r="E194" s="24">
        <f>Input!D414</f>
        <v>93.027515134468658</v>
      </c>
      <c r="F194" s="24">
        <f>Input!K414</f>
        <v>90.947644676035978</v>
      </c>
      <c r="G194" s="24">
        <f>Input!E414</f>
        <v>93.728140337828961</v>
      </c>
      <c r="H194" s="24">
        <f>Input!L414</f>
        <v>85.822624095581475</v>
      </c>
      <c r="I194" s="24">
        <f>Input!F414</f>
        <v>93.442675971811454</v>
      </c>
      <c r="J194" s="24">
        <f>Input!M414</f>
        <v>86.527011564872282</v>
      </c>
      <c r="K194" s="24">
        <f>Input!G414</f>
        <v>93.042836701842248</v>
      </c>
      <c r="L194" s="25">
        <f>Input!N414</f>
        <v>90.717970484523974</v>
      </c>
    </row>
    <row r="195" spans="1:12" x14ac:dyDescent="0.3">
      <c r="A195" s="301"/>
      <c r="B195" s="3" t="s">
        <v>26</v>
      </c>
      <c r="C195" s="24">
        <f>Input!C415</f>
        <v>94.697576607250156</v>
      </c>
      <c r="D195" s="24">
        <f>Input!J415</f>
        <v>80.552694263825401</v>
      </c>
      <c r="E195" s="24">
        <f>Input!D415</f>
        <v>94.668911335578002</v>
      </c>
      <c r="F195" s="24">
        <f>Input!K415</f>
        <v>90.152194189776367</v>
      </c>
      <c r="G195" s="24">
        <f>Input!E415</f>
        <v>94.119033720982443</v>
      </c>
      <c r="H195" s="24">
        <f>Input!L415</f>
        <v>85.766882654781071</v>
      </c>
      <c r="I195" s="24">
        <f>Input!F415</f>
        <v>94.894642093947908</v>
      </c>
      <c r="J195" s="24">
        <f>Input!M415</f>
        <v>88.325336411847459</v>
      </c>
      <c r="K195" s="24">
        <f>Input!G415</f>
        <v>93.569647593183731</v>
      </c>
      <c r="L195" s="25">
        <f>Input!N415</f>
        <v>91.861071186012353</v>
      </c>
    </row>
    <row r="196" spans="1:12" x14ac:dyDescent="0.3">
      <c r="A196" s="301"/>
      <c r="B196" s="3" t="s">
        <v>27</v>
      </c>
      <c r="C196" s="24">
        <f>Input!C416</f>
        <v>95.21491926313395</v>
      </c>
      <c r="D196" s="24">
        <f>Input!J416</f>
        <v>73.76437152822632</v>
      </c>
      <c r="E196" s="24">
        <f>Input!D416</f>
        <v>95.088238923855357</v>
      </c>
      <c r="F196" s="24">
        <f>Input!K416</f>
        <v>89.3388692477386</v>
      </c>
      <c r="G196" s="24">
        <f>Input!E416</f>
        <v>93.213457076566129</v>
      </c>
      <c r="H196" s="24">
        <f>Input!L416</f>
        <v>85.526315789473685</v>
      </c>
      <c r="I196" s="24">
        <f>Input!F416</f>
        <v>96.001087083123039</v>
      </c>
      <c r="J196" s="24">
        <f>Input!M416</f>
        <v>88.246197416152228</v>
      </c>
      <c r="K196" s="24">
        <f>Input!G416</f>
        <v>93.49633492399272</v>
      </c>
      <c r="L196" s="25">
        <f>Input!N416</f>
        <v>92.110739677009278</v>
      </c>
    </row>
    <row r="197" spans="1:12" x14ac:dyDescent="0.3">
      <c r="A197" s="301"/>
      <c r="B197" s="4" t="s">
        <v>28</v>
      </c>
      <c r="C197" s="24">
        <f>Input!C417</f>
        <v>90.510026843518077</v>
      </c>
      <c r="D197" s="24">
        <f>Input!J417</f>
        <v>42.263525809164044</v>
      </c>
      <c r="E197" s="24">
        <f>Input!D417</f>
        <v>89.912686183872623</v>
      </c>
      <c r="F197" s="24">
        <f>Input!K417</f>
        <v>53.975731145030551</v>
      </c>
      <c r="G197" s="24">
        <f>Input!E417</f>
        <v>85.172852805797675</v>
      </c>
      <c r="H197" s="24">
        <f>Input!L417</f>
        <v>74.545481751934034</v>
      </c>
      <c r="I197" s="24">
        <f>Input!F417</f>
        <v>91.903259726603565</v>
      </c>
      <c r="J197" s="24">
        <f>Input!M417</f>
        <v>71.691987688502252</v>
      </c>
      <c r="K197" s="24">
        <f>Input!G417</f>
        <v>85.675110995037869</v>
      </c>
      <c r="L197" s="25">
        <f>Input!N417</f>
        <v>92.877823624029659</v>
      </c>
    </row>
    <row r="198" spans="1:12" x14ac:dyDescent="0.3">
      <c r="A198" s="301"/>
      <c r="B198" s="5" t="s">
        <v>0</v>
      </c>
      <c r="C198" s="26">
        <f>Input!C418</f>
        <v>88.21281895106047</v>
      </c>
      <c r="D198" s="26">
        <f>Input!J418</f>
        <v>81.494270421018996</v>
      </c>
      <c r="E198" s="26">
        <f>Input!D418</f>
        <v>88.78778696043841</v>
      </c>
      <c r="F198" s="26">
        <f>Input!K418</f>
        <v>87.478722222104253</v>
      </c>
      <c r="G198" s="26">
        <f>Input!E418</f>
        <v>90.18607770932077</v>
      </c>
      <c r="H198" s="26">
        <f>Input!L418</f>
        <v>85.345001005833836</v>
      </c>
      <c r="I198" s="26">
        <f>Input!F418</f>
        <v>89.819319337029256</v>
      </c>
      <c r="J198" s="26">
        <f>Input!M418</f>
        <v>84.271272839453061</v>
      </c>
      <c r="K198" s="26">
        <f>Input!G418</f>
        <v>91.040916166333105</v>
      </c>
      <c r="L198" s="26">
        <f>Input!N418</f>
        <v>91.09632820941529</v>
      </c>
    </row>
    <row r="199" spans="1:12" x14ac:dyDescent="0.3">
      <c r="A199" s="301"/>
      <c r="B199" s="32"/>
      <c r="C199" s="19"/>
      <c r="D199" s="19"/>
      <c r="E199" s="19"/>
      <c r="F199" s="19"/>
      <c r="G199" s="19"/>
      <c r="H199" s="19"/>
      <c r="I199" s="19"/>
      <c r="J199" s="19"/>
      <c r="K199" s="19"/>
      <c r="L199" s="19"/>
    </row>
    <row r="200" spans="1:12" ht="12.75" customHeight="1" x14ac:dyDescent="0.3">
      <c r="A200" s="301"/>
      <c r="B200" s="99" t="s">
        <v>111</v>
      </c>
      <c r="C200" s="133" t="str">
        <f>$C$5</f>
        <v xml:space="preserve">            2022–26</v>
      </c>
      <c r="D200" s="134"/>
      <c r="E200" s="133" t="str">
        <f>$E$5</f>
        <v xml:space="preserve">            2027–31</v>
      </c>
      <c r="F200" s="134"/>
      <c r="G200" s="133" t="str">
        <f>$G$5</f>
        <v xml:space="preserve">            2032–36</v>
      </c>
      <c r="H200" s="134"/>
      <c r="I200" s="133" t="str">
        <f>$I$5</f>
        <v xml:space="preserve">            2037–41</v>
      </c>
      <c r="J200" s="134"/>
      <c r="K200" s="133" t="str">
        <f>$K$5</f>
        <v xml:space="preserve">            2042-46</v>
      </c>
      <c r="L200" s="132"/>
    </row>
    <row r="201" spans="1:12" x14ac:dyDescent="0.3">
      <c r="A201" s="301"/>
      <c r="B201" s="100" t="s">
        <v>19</v>
      </c>
      <c r="C201" s="71" t="s">
        <v>76</v>
      </c>
      <c r="D201" s="66" t="s">
        <v>31</v>
      </c>
      <c r="E201" s="71" t="s">
        <v>76</v>
      </c>
      <c r="F201" s="66" t="s">
        <v>31</v>
      </c>
      <c r="G201" s="71" t="s">
        <v>76</v>
      </c>
      <c r="H201" s="66" t="s">
        <v>31</v>
      </c>
      <c r="I201" s="71" t="s">
        <v>76</v>
      </c>
      <c r="J201" s="66" t="s">
        <v>31</v>
      </c>
      <c r="K201" s="71" t="s">
        <v>76</v>
      </c>
      <c r="L201" s="67" t="s">
        <v>31</v>
      </c>
    </row>
    <row r="202" spans="1:12" x14ac:dyDescent="0.3">
      <c r="A202" s="301"/>
      <c r="B202" s="97" t="s">
        <v>6</v>
      </c>
      <c r="C202" s="98"/>
      <c r="D202" s="98"/>
      <c r="E202" s="98"/>
      <c r="F202" s="98"/>
      <c r="G202" s="98"/>
      <c r="H202" s="98"/>
      <c r="I202" s="98"/>
      <c r="J202" s="98"/>
      <c r="K202" s="98"/>
      <c r="L202" s="98"/>
    </row>
    <row r="203" spans="1:12" x14ac:dyDescent="0.3">
      <c r="A203" s="301"/>
      <c r="B203" s="2" t="s">
        <v>21</v>
      </c>
      <c r="C203" s="24">
        <f>Input!C422</f>
        <v>68.210118415169447</v>
      </c>
      <c r="D203" s="24">
        <f>Input!J422</f>
        <v>54.185639867400091</v>
      </c>
      <c r="E203" s="24">
        <f>Input!D422</f>
        <v>75.379307691321131</v>
      </c>
      <c r="F203" s="24">
        <f>Input!K422</f>
        <v>76.118056978889115</v>
      </c>
      <c r="G203" s="24">
        <f>Input!E422</f>
        <v>76.385988746048113</v>
      </c>
      <c r="H203" s="24">
        <f>Input!L422</f>
        <v>64.148692498568423</v>
      </c>
      <c r="I203" s="24">
        <f>Input!F422</f>
        <v>73.871041499942834</v>
      </c>
      <c r="J203" s="24">
        <f>Input!M422</f>
        <v>69.337383709891782</v>
      </c>
      <c r="K203" s="24">
        <f>Input!G422</f>
        <v>63.049171500599655</v>
      </c>
      <c r="L203" s="27">
        <f>Input!N422</f>
        <v>68.801029244396062</v>
      </c>
    </row>
    <row r="204" spans="1:12" x14ac:dyDescent="0.3">
      <c r="A204" s="301"/>
      <c r="B204" s="3" t="s">
        <v>22</v>
      </c>
      <c r="C204" s="24">
        <f>Input!C423</f>
        <v>69.5178205957519</v>
      </c>
      <c r="D204" s="24">
        <f>Input!J423</f>
        <v>58.628605950762726</v>
      </c>
      <c r="E204" s="24">
        <f>Input!D423</f>
        <v>77.124025399887458</v>
      </c>
      <c r="F204" s="24">
        <f>Input!K423</f>
        <v>79.891208984032289</v>
      </c>
      <c r="G204" s="24">
        <f>Input!E423</f>
        <v>80.960539979231569</v>
      </c>
      <c r="H204" s="24">
        <f>Input!L423</f>
        <v>63.33088718087366</v>
      </c>
      <c r="I204" s="24">
        <f>Input!F423</f>
        <v>80.913844834976416</v>
      </c>
      <c r="J204" s="24">
        <f>Input!M423</f>
        <v>68.072795860627537</v>
      </c>
      <c r="K204" s="24">
        <f>Input!G423</f>
        <v>72.782963827304542</v>
      </c>
      <c r="L204" s="27">
        <f>Input!N423</f>
        <v>68.639647520005184</v>
      </c>
    </row>
    <row r="205" spans="1:12" x14ac:dyDescent="0.3">
      <c r="A205" s="301"/>
      <c r="B205" s="3" t="s">
        <v>23</v>
      </c>
      <c r="C205" s="24">
        <f>Input!C424</f>
        <v>69.807502372329921</v>
      </c>
      <c r="D205" s="24">
        <f>Input!J424</f>
        <v>58.954574325436973</v>
      </c>
      <c r="E205" s="24">
        <f>Input!D424</f>
        <v>77.922925417052284</v>
      </c>
      <c r="F205" s="24">
        <f>Input!K424</f>
        <v>79.801103793958461</v>
      </c>
      <c r="G205" s="24">
        <f>Input!E424</f>
        <v>82.704453441295541</v>
      </c>
      <c r="H205" s="24">
        <f>Input!L424</f>
        <v>63.468115067390862</v>
      </c>
      <c r="I205" s="24">
        <f>Input!F424</f>
        <v>83.508974266560941</v>
      </c>
      <c r="J205" s="24">
        <f>Input!M424</f>
        <v>68.399293569880399</v>
      </c>
      <c r="K205" s="24">
        <f>Input!G424</f>
        <v>76.054042843175012</v>
      </c>
      <c r="L205" s="27">
        <f>Input!N424</f>
        <v>66.645276864254967</v>
      </c>
    </row>
    <row r="206" spans="1:12" x14ac:dyDescent="0.3">
      <c r="A206" s="301"/>
      <c r="B206" s="3" t="s">
        <v>24</v>
      </c>
      <c r="C206" s="24">
        <f>Input!C425</f>
        <v>70.635168005084765</v>
      </c>
      <c r="D206" s="24">
        <f>Input!J425</f>
        <v>59.207737837447674</v>
      </c>
      <c r="E206" s="24">
        <f>Input!D425</f>
        <v>78.558936691150748</v>
      </c>
      <c r="F206" s="24">
        <f>Input!K425</f>
        <v>74.64784094725681</v>
      </c>
      <c r="G206" s="24">
        <f>Input!E425</f>
        <v>83.963841987894241</v>
      </c>
      <c r="H206" s="24">
        <f>Input!L425</f>
        <v>61.139799022994779</v>
      </c>
      <c r="I206" s="24">
        <f>Input!F425</f>
        <v>86.122075751181285</v>
      </c>
      <c r="J206" s="24">
        <f>Input!M425</f>
        <v>65.597577616861059</v>
      </c>
      <c r="K206" s="24">
        <f>Input!G425</f>
        <v>80.009387712527385</v>
      </c>
      <c r="L206" s="27">
        <f>Input!N425</f>
        <v>61.690211647031525</v>
      </c>
    </row>
    <row r="207" spans="1:12" x14ac:dyDescent="0.3">
      <c r="A207" s="301"/>
      <c r="B207" s="3" t="s">
        <v>25</v>
      </c>
      <c r="C207" s="24">
        <f>Input!C426</f>
        <v>72.188558003531526</v>
      </c>
      <c r="D207" s="24">
        <f>Input!J426</f>
        <v>56.23539719626168</v>
      </c>
      <c r="E207" s="24">
        <f>Input!D426</f>
        <v>79.207481637961493</v>
      </c>
      <c r="F207" s="24">
        <f>Input!K426</f>
        <v>60.161920577119233</v>
      </c>
      <c r="G207" s="24">
        <f>Input!E426</f>
        <v>84.238008383423718</v>
      </c>
      <c r="H207" s="24">
        <f>Input!L426</f>
        <v>56.076532947344525</v>
      </c>
      <c r="I207" s="24">
        <f>Input!F426</f>
        <v>86.613992632500313</v>
      </c>
      <c r="J207" s="24">
        <f>Input!M426</f>
        <v>65.490500054079391</v>
      </c>
      <c r="K207" s="24">
        <f>Input!G426</f>
        <v>80.201954829823592</v>
      </c>
      <c r="L207" s="27">
        <f>Input!N426</f>
        <v>51.664268426933404</v>
      </c>
    </row>
    <row r="208" spans="1:12" x14ac:dyDescent="0.3">
      <c r="A208" s="301"/>
      <c r="B208" s="3" t="s">
        <v>26</v>
      </c>
      <c r="C208" s="24">
        <f>Input!C427</f>
        <v>73.217541056093836</v>
      </c>
      <c r="D208" s="24">
        <f>Input!J427</f>
        <v>52.517124179117801</v>
      </c>
      <c r="E208" s="24">
        <f>Input!D427</f>
        <v>79.654080289568938</v>
      </c>
      <c r="F208" s="24">
        <f>Input!K427</f>
        <v>49.398271860188423</v>
      </c>
      <c r="G208" s="24">
        <f>Input!E427</f>
        <v>84.173695364615185</v>
      </c>
      <c r="H208" s="24">
        <f>Input!L427</f>
        <v>52.15205462368273</v>
      </c>
      <c r="I208" s="24">
        <f>Input!F427</f>
        <v>84.027977848202568</v>
      </c>
      <c r="J208" s="24">
        <f>Input!M427</f>
        <v>64.550310402420195</v>
      </c>
      <c r="K208" s="24">
        <f>Input!G427</f>
        <v>74.464704732107933</v>
      </c>
      <c r="L208" s="27">
        <f>Input!N427</f>
        <v>44.359512546599419</v>
      </c>
    </row>
    <row r="209" spans="1:12" x14ac:dyDescent="0.3">
      <c r="A209" s="301"/>
      <c r="B209" s="3" t="s">
        <v>27</v>
      </c>
      <c r="C209" s="24">
        <f>Input!C428</f>
        <v>73.655615921942569</v>
      </c>
      <c r="D209" s="24">
        <f>Input!J428</f>
        <v>50.627297987594375</v>
      </c>
      <c r="E209" s="24">
        <f>Input!D428</f>
        <v>80.063544420460332</v>
      </c>
      <c r="F209" s="24">
        <f>Input!K428</f>
        <v>44.593316215224817</v>
      </c>
      <c r="G209" s="24">
        <f>Input!E428</f>
        <v>83.865955003040341</v>
      </c>
      <c r="H209" s="24">
        <f>Input!L428</f>
        <v>53.377969073808387</v>
      </c>
      <c r="I209" s="24">
        <f>Input!F428</f>
        <v>82.319784058431239</v>
      </c>
      <c r="J209" s="24">
        <f>Input!M428</f>
        <v>64.43416831615589</v>
      </c>
      <c r="K209" s="24">
        <f>Input!G428</f>
        <v>70.322229611268966</v>
      </c>
      <c r="L209" s="27">
        <f>Input!N428</f>
        <v>40.232691755242747</v>
      </c>
    </row>
    <row r="210" spans="1:12" x14ac:dyDescent="0.3">
      <c r="A210" s="301"/>
      <c r="B210" s="4" t="s">
        <v>28</v>
      </c>
      <c r="C210" s="24">
        <f>Input!C429</f>
        <v>66.087860352786521</v>
      </c>
      <c r="D210" s="24">
        <f>Input!J429</f>
        <v>38.55259988299666</v>
      </c>
      <c r="E210" s="24">
        <f>Input!D429</f>
        <v>72.804581742450537</v>
      </c>
      <c r="F210" s="24">
        <f>Input!K429</f>
        <v>20.175438596491226</v>
      </c>
      <c r="G210" s="24">
        <f>Input!E429</f>
        <v>68.000804505229283</v>
      </c>
      <c r="H210" s="24">
        <f>Input!L429</f>
        <v>44.885635467124267</v>
      </c>
      <c r="I210" s="24">
        <f>Input!F429</f>
        <v>68.977237153973434</v>
      </c>
      <c r="J210" s="24">
        <f>Input!M429</f>
        <v>48.012526608809566</v>
      </c>
      <c r="K210" s="24">
        <f>Input!G429</f>
        <v>48.003097687797322</v>
      </c>
      <c r="L210" s="27">
        <f>Input!N429</f>
        <v>38.118859105217972</v>
      </c>
    </row>
    <row r="211" spans="1:12" x14ac:dyDescent="0.3">
      <c r="A211" s="301"/>
      <c r="B211" s="5" t="s">
        <v>0</v>
      </c>
      <c r="C211" s="26">
        <f>Input!C430</f>
        <v>70.770395042638825</v>
      </c>
      <c r="D211" s="26">
        <f>Input!J430</f>
        <v>54.04809799884238</v>
      </c>
      <c r="E211" s="26">
        <f>Input!D430</f>
        <v>78.084984197722193</v>
      </c>
      <c r="F211" s="26">
        <f>Input!K430</f>
        <v>60.176875809106512</v>
      </c>
      <c r="G211" s="26">
        <f>Input!E430</f>
        <v>82.197143307962222</v>
      </c>
      <c r="H211" s="26">
        <f>Input!L430</f>
        <v>56.633807515367174</v>
      </c>
      <c r="I211" s="26">
        <f>Input!F430</f>
        <v>83.068507327983681</v>
      </c>
      <c r="J211" s="26">
        <f>Input!M430</f>
        <v>64.910986219816337</v>
      </c>
      <c r="K211" s="26">
        <f>Input!G430</f>
        <v>74.14081082971876</v>
      </c>
      <c r="L211" s="26">
        <f>Input!N430</f>
        <v>52.974796380720292</v>
      </c>
    </row>
    <row r="212" spans="1:12" x14ac:dyDescent="0.3">
      <c r="A212" s="301"/>
      <c r="B212" s="22"/>
      <c r="C212" s="23"/>
      <c r="D212" s="23"/>
      <c r="E212" s="23"/>
      <c r="F212" s="23"/>
      <c r="G212" s="23"/>
      <c r="H212" s="23"/>
      <c r="I212" s="23"/>
      <c r="J212" s="23"/>
      <c r="K212" s="23"/>
      <c r="L212" s="23"/>
    </row>
    <row r="213" spans="1:12" ht="12.75" customHeight="1" x14ac:dyDescent="0.3">
      <c r="A213" s="301"/>
      <c r="B213" s="99"/>
      <c r="C213" s="133" t="str">
        <f>$C$5</f>
        <v xml:space="preserve">            2022–26</v>
      </c>
      <c r="D213" s="134"/>
      <c r="E213" s="133" t="str">
        <f>$E$5</f>
        <v xml:space="preserve">            2027–31</v>
      </c>
      <c r="F213" s="134"/>
      <c r="G213" s="133" t="str">
        <f>$G$5</f>
        <v xml:space="preserve">            2032–36</v>
      </c>
      <c r="H213" s="134"/>
      <c r="I213" s="133" t="str">
        <f>$I$5</f>
        <v xml:space="preserve">            2037–41</v>
      </c>
      <c r="J213" s="134"/>
      <c r="K213" s="133" t="str">
        <f>$K$5</f>
        <v xml:space="preserve">            2042-46</v>
      </c>
      <c r="L213" s="132"/>
    </row>
    <row r="214" spans="1:12" ht="37.799999999999997" x14ac:dyDescent="0.3">
      <c r="A214" s="301"/>
      <c r="B214" s="100" t="s">
        <v>117</v>
      </c>
      <c r="C214" s="110" t="s">
        <v>102</v>
      </c>
      <c r="D214" s="66" t="s">
        <v>31</v>
      </c>
      <c r="E214" s="110" t="s">
        <v>102</v>
      </c>
      <c r="F214" s="66" t="s">
        <v>31</v>
      </c>
      <c r="G214" s="110" t="s">
        <v>102</v>
      </c>
      <c r="H214" s="66" t="s">
        <v>31</v>
      </c>
      <c r="I214" s="110" t="s">
        <v>102</v>
      </c>
      <c r="J214" s="66" t="s">
        <v>31</v>
      </c>
      <c r="K214" s="110" t="s">
        <v>102</v>
      </c>
      <c r="L214" s="67" t="s">
        <v>31</v>
      </c>
    </row>
    <row r="215" spans="1:12" x14ac:dyDescent="0.3">
      <c r="A215" s="301"/>
      <c r="B215" s="123" t="s">
        <v>7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1:12" x14ac:dyDescent="0.3">
      <c r="A216" s="301"/>
      <c r="B216" s="2" t="s">
        <v>21</v>
      </c>
      <c r="C216" s="24">
        <f>Input!C434</f>
        <v>69.087291671754897</v>
      </c>
      <c r="D216" s="24">
        <f>Input!J434</f>
        <v>62.887356303704301</v>
      </c>
      <c r="E216" s="24">
        <f>Input!D434</f>
        <v>73.130048919568509</v>
      </c>
      <c r="F216" s="24">
        <f>Input!K434</f>
        <v>68.488968845716741</v>
      </c>
      <c r="G216" s="24">
        <f>Input!E434</f>
        <v>73.418671600433029</v>
      </c>
      <c r="H216" s="24">
        <f>Input!L434</f>
        <v>72.437637761410684</v>
      </c>
      <c r="I216" s="24">
        <f>Input!F434</f>
        <v>71.687975098717644</v>
      </c>
      <c r="J216" s="24">
        <f>Input!M434</f>
        <v>73.157003433604544</v>
      </c>
      <c r="K216" s="24">
        <f>Input!G434</f>
        <v>74.63949406305818</v>
      </c>
      <c r="L216" s="27">
        <f>Input!N434</f>
        <v>73.232397015608456</v>
      </c>
    </row>
    <row r="217" spans="1:12" x14ac:dyDescent="0.3">
      <c r="A217" s="301"/>
      <c r="B217" s="3" t="s">
        <v>22</v>
      </c>
      <c r="C217" s="24">
        <f>Input!C435</f>
        <v>72.333609895761825</v>
      </c>
      <c r="D217" s="24">
        <f>Input!J435</f>
        <v>65.105814361355627</v>
      </c>
      <c r="E217" s="24">
        <f>Input!D435</f>
        <v>76.190860920909998</v>
      </c>
      <c r="F217" s="24">
        <f>Input!K435</f>
        <v>69.922815701790313</v>
      </c>
      <c r="G217" s="24">
        <f>Input!E435</f>
        <v>77.202719652883573</v>
      </c>
      <c r="H217" s="24">
        <f>Input!L435</f>
        <v>73.830286958135162</v>
      </c>
      <c r="I217" s="24">
        <f>Input!F435</f>
        <v>78.091408589812033</v>
      </c>
      <c r="J217" s="24">
        <f>Input!M435</f>
        <v>74.159126503413489</v>
      </c>
      <c r="K217" s="24">
        <f>Input!G435</f>
        <v>78.879201052101337</v>
      </c>
      <c r="L217" s="27">
        <f>Input!N435</f>
        <v>74.336396353605295</v>
      </c>
    </row>
    <row r="218" spans="1:12" x14ac:dyDescent="0.3">
      <c r="A218" s="301"/>
      <c r="B218" s="3" t="s">
        <v>23</v>
      </c>
      <c r="C218" s="24">
        <f>Input!C436</f>
        <v>73.509931367416968</v>
      </c>
      <c r="D218" s="24">
        <f>Input!J436</f>
        <v>65.451002698875669</v>
      </c>
      <c r="E218" s="24">
        <f>Input!D436</f>
        <v>77.047968583552219</v>
      </c>
      <c r="F218" s="24">
        <f>Input!K436</f>
        <v>70.176678742589289</v>
      </c>
      <c r="G218" s="24">
        <f>Input!E436</f>
        <v>78.299037598427432</v>
      </c>
      <c r="H218" s="24">
        <f>Input!L436</f>
        <v>73.721297248757736</v>
      </c>
      <c r="I218" s="24">
        <f>Input!F436</f>
        <v>79.680500764403391</v>
      </c>
      <c r="J218" s="24">
        <f>Input!M436</f>
        <v>74.750139800475552</v>
      </c>
      <c r="K218" s="24">
        <f>Input!G436</f>
        <v>79.5551696702193</v>
      </c>
      <c r="L218" s="27">
        <f>Input!N436</f>
        <v>74.016532749615166</v>
      </c>
    </row>
    <row r="219" spans="1:12" x14ac:dyDescent="0.3">
      <c r="A219" s="301"/>
      <c r="B219" s="3" t="s">
        <v>24</v>
      </c>
      <c r="C219" s="24">
        <f>Input!C437</f>
        <v>74.550361796306632</v>
      </c>
      <c r="D219" s="24">
        <f>Input!J437</f>
        <v>63.851410833939056</v>
      </c>
      <c r="E219" s="24">
        <f>Input!D437</f>
        <v>77.156141410667203</v>
      </c>
      <c r="F219" s="24">
        <f>Input!K437</f>
        <v>68.581349327822664</v>
      </c>
      <c r="G219" s="24">
        <f>Input!E437</f>
        <v>78.824093191814256</v>
      </c>
      <c r="H219" s="24">
        <f>Input!L437</f>
        <v>72.454725913768868</v>
      </c>
      <c r="I219" s="24">
        <f>Input!F437</f>
        <v>80.510481021389324</v>
      </c>
      <c r="J219" s="24">
        <f>Input!M437</f>
        <v>73.507441969260654</v>
      </c>
      <c r="K219" s="24">
        <f>Input!G437</f>
        <v>79.135113663037387</v>
      </c>
      <c r="L219" s="27">
        <f>Input!N437</f>
        <v>72.671507735278269</v>
      </c>
    </row>
    <row r="220" spans="1:12" x14ac:dyDescent="0.3">
      <c r="A220" s="301"/>
      <c r="B220" s="3" t="s">
        <v>25</v>
      </c>
      <c r="C220" s="24">
        <f>Input!C438</f>
        <v>73.177850933401672</v>
      </c>
      <c r="D220" s="24">
        <f>Input!J438</f>
        <v>57.237765986428037</v>
      </c>
      <c r="E220" s="24">
        <f>Input!D438</f>
        <v>74.120069671774075</v>
      </c>
      <c r="F220" s="24">
        <f>Input!K438</f>
        <v>64.789529784495315</v>
      </c>
      <c r="G220" s="24">
        <f>Input!E438</f>
        <v>75.735758981414051</v>
      </c>
      <c r="H220" s="24">
        <f>Input!L438</f>
        <v>70.20462405818833</v>
      </c>
      <c r="I220" s="24">
        <f>Input!F438</f>
        <v>77.950933448794032</v>
      </c>
      <c r="J220" s="24">
        <f>Input!M438</f>
        <v>72.750008582472176</v>
      </c>
      <c r="K220" s="24">
        <f>Input!G438</f>
        <v>74.784038629882716</v>
      </c>
      <c r="L220" s="27">
        <f>Input!N438</f>
        <v>69.829195096182531</v>
      </c>
    </row>
    <row r="221" spans="1:12" x14ac:dyDescent="0.3">
      <c r="A221" s="301"/>
      <c r="B221" s="3" t="s">
        <v>26</v>
      </c>
      <c r="C221" s="24">
        <f>Input!C439</f>
        <v>69.263698985629404</v>
      </c>
      <c r="D221" s="24">
        <f>Input!J439</f>
        <v>49.630329003308034</v>
      </c>
      <c r="E221" s="24">
        <f>Input!D439</f>
        <v>69.49514034421874</v>
      </c>
      <c r="F221" s="24">
        <f>Input!K439</f>
        <v>60.904335650731568</v>
      </c>
      <c r="G221" s="24">
        <f>Input!E439</f>
        <v>70.680933361169295</v>
      </c>
      <c r="H221" s="24">
        <f>Input!L439</f>
        <v>67.467888858421659</v>
      </c>
      <c r="I221" s="24">
        <f>Input!F439</f>
        <v>72.220443158927736</v>
      </c>
      <c r="J221" s="24">
        <f>Input!M439</f>
        <v>70.561147353104403</v>
      </c>
      <c r="K221" s="24">
        <f>Input!G439</f>
        <v>66.82638458562073</v>
      </c>
      <c r="L221" s="27">
        <f>Input!N439</f>
        <v>66.68430480359747</v>
      </c>
    </row>
    <row r="222" spans="1:12" x14ac:dyDescent="0.3">
      <c r="A222" s="301"/>
      <c r="B222" s="3" t="s">
        <v>27</v>
      </c>
      <c r="C222" s="24">
        <f>Input!C440</f>
        <v>65.097104450783476</v>
      </c>
      <c r="D222" s="24">
        <f>Input!J440</f>
        <v>45.618572960696483</v>
      </c>
      <c r="E222" s="24">
        <f>Input!D440</f>
        <v>65.088510857587707</v>
      </c>
      <c r="F222" s="24">
        <f>Input!K440</f>
        <v>58.791610698088867</v>
      </c>
      <c r="G222" s="24">
        <f>Input!E440</f>
        <v>66.545103248399954</v>
      </c>
      <c r="H222" s="24">
        <f>Input!L440</f>
        <v>65.367676559788265</v>
      </c>
      <c r="I222" s="24">
        <f>Input!F440</f>
        <v>68.036529680365305</v>
      </c>
      <c r="J222" s="24">
        <f>Input!M440</f>
        <v>68.278371742443127</v>
      </c>
      <c r="K222" s="24">
        <f>Input!G440</f>
        <v>59.836398861489151</v>
      </c>
      <c r="L222" s="27">
        <f>Input!N440</f>
        <v>64.872128868698638</v>
      </c>
    </row>
    <row r="223" spans="1:12" x14ac:dyDescent="0.3">
      <c r="A223" s="301"/>
      <c r="B223" s="4" t="s">
        <v>28</v>
      </c>
      <c r="C223" s="24">
        <f>Input!C441</f>
        <v>53.656032477135085</v>
      </c>
      <c r="D223" s="24">
        <f>Input!J441</f>
        <v>27.982628304171715</v>
      </c>
      <c r="E223" s="24">
        <f>Input!D441</f>
        <v>54.834185027370467</v>
      </c>
      <c r="F223" s="24">
        <f>Input!K441</f>
        <v>36.343615359056244</v>
      </c>
      <c r="G223" s="24">
        <f>Input!E441</f>
        <v>52.641270770051541</v>
      </c>
      <c r="H223" s="24">
        <f>Input!L441</f>
        <v>52.440925290342413</v>
      </c>
      <c r="I223" s="24">
        <f>Input!F441</f>
        <v>54.769630110317976</v>
      </c>
      <c r="J223" s="24">
        <f>Input!M441</f>
        <v>50.23834471462466</v>
      </c>
      <c r="K223" s="24">
        <f>Input!G441</f>
        <v>42.754381254802489</v>
      </c>
      <c r="L223" s="27">
        <f>Input!N441</f>
        <v>50.871261086385033</v>
      </c>
    </row>
    <row r="224" spans="1:12" x14ac:dyDescent="0.3">
      <c r="A224" s="301"/>
      <c r="B224" s="5" t="s">
        <v>0</v>
      </c>
      <c r="C224" s="26">
        <f>Input!C442</f>
        <v>71.909560688154158</v>
      </c>
      <c r="D224" s="26">
        <f>Input!J442</f>
        <v>55.530103653986139</v>
      </c>
      <c r="E224" s="26">
        <f>Input!D442</f>
        <v>74.11975855474509</v>
      </c>
      <c r="F224" s="26">
        <f>Input!K442</f>
        <v>63.085998787964137</v>
      </c>
      <c r="G224" s="26">
        <f>Input!E442</f>
        <v>75.388063327068849</v>
      </c>
      <c r="H224" s="26">
        <f>Input!L442</f>
        <v>69.332550421328037</v>
      </c>
      <c r="I224" s="26">
        <f>Input!F442</f>
        <v>76.597346540031694</v>
      </c>
      <c r="J224" s="26">
        <f>Input!M442</f>
        <v>70.96681427456673</v>
      </c>
      <c r="K224" s="26">
        <f>Input!G442</f>
        <v>74.647193925314994</v>
      </c>
      <c r="L224" s="26">
        <f>Input!N442</f>
        <v>68.98331294356079</v>
      </c>
    </row>
    <row r="236" ht="12.75" customHeight="1" x14ac:dyDescent="0.3"/>
    <row r="249" ht="12.6" customHeight="1" x14ac:dyDescent="0.3"/>
    <row r="262" ht="12.6" customHeight="1" x14ac:dyDescent="0.3"/>
    <row r="275" ht="12.6" customHeight="1" x14ac:dyDescent="0.3"/>
    <row r="276" ht="12" customHeight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1ECC3-285D-4265-9612-7C72A9BAA655}">
  <sheetPr>
    <tabColor rgb="FFCCFFCC"/>
    <pageSetUpPr fitToPage="1"/>
  </sheetPr>
  <dimension ref="A1:H23"/>
  <sheetViews>
    <sheetView showGridLines="0" workbookViewId="0"/>
  </sheetViews>
  <sheetFormatPr defaultColWidth="10.6640625" defaultRowHeight="14.4" x14ac:dyDescent="0.3"/>
  <cols>
    <col min="1" max="1" width="11" customWidth="1"/>
    <col min="2" max="2" width="33.6640625" customWidth="1"/>
    <col min="3" max="4" width="17.6640625" customWidth="1"/>
    <col min="5" max="5" width="8.6640625" customWidth="1"/>
    <col min="6" max="7" width="17.6640625" customWidth="1"/>
    <col min="8" max="8" width="8.6640625" customWidth="1"/>
    <col min="9" max="9" width="10.6640625" customWidth="1"/>
    <col min="10" max="10" width="31.33203125" bestFit="1" customWidth="1"/>
    <col min="11" max="11" width="10.6640625" customWidth="1"/>
  </cols>
  <sheetData>
    <row r="1" spans="1:8" x14ac:dyDescent="0.3">
      <c r="A1" s="301"/>
      <c r="B1" s="303"/>
      <c r="C1" s="303"/>
      <c r="D1" s="303"/>
      <c r="E1" s="298"/>
      <c r="F1" s="304"/>
      <c r="G1" s="303"/>
      <c r="H1" s="298"/>
    </row>
    <row r="2" spans="1:8" x14ac:dyDescent="0.3">
      <c r="A2" s="306" t="str">
        <f>Index!$B$12</f>
        <v>Table 6  Overdue softwood timber at the start of the forecast</v>
      </c>
      <c r="B2" s="305"/>
      <c r="C2" s="305"/>
      <c r="D2" s="305"/>
      <c r="E2" s="305"/>
      <c r="F2" s="304"/>
      <c r="G2" s="303"/>
      <c r="H2" s="298"/>
    </row>
    <row r="3" spans="1:8" x14ac:dyDescent="0.3">
      <c r="A3" s="303"/>
      <c r="B3" s="305"/>
      <c r="C3" s="305"/>
      <c r="D3" s="305"/>
      <c r="E3" s="305"/>
      <c r="F3" s="304"/>
      <c r="G3" s="303"/>
      <c r="H3" s="298"/>
    </row>
    <row r="4" spans="1:8" x14ac:dyDescent="0.3">
      <c r="A4" s="303"/>
      <c r="B4" s="303"/>
      <c r="C4" s="303"/>
      <c r="D4" s="303"/>
      <c r="E4" s="298"/>
      <c r="F4" s="304"/>
      <c r="G4" s="303"/>
      <c r="H4" s="298"/>
    </row>
    <row r="5" spans="1:8" ht="25.2" x14ac:dyDescent="0.3">
      <c r="A5" s="303"/>
      <c r="B5" s="135" t="s">
        <v>54</v>
      </c>
      <c r="C5" s="73" t="s">
        <v>78</v>
      </c>
      <c r="D5" s="74" t="s">
        <v>105</v>
      </c>
      <c r="E5" s="124"/>
      <c r="F5" s="73" t="s">
        <v>78</v>
      </c>
      <c r="G5" s="74" t="s">
        <v>105</v>
      </c>
      <c r="H5" s="124"/>
    </row>
    <row r="6" spans="1:8" x14ac:dyDescent="0.3">
      <c r="A6" s="303"/>
      <c r="B6" s="72"/>
      <c r="C6" s="75" t="s">
        <v>118</v>
      </c>
      <c r="D6" s="76"/>
      <c r="E6" s="77" t="s">
        <v>3</v>
      </c>
      <c r="F6" s="75" t="s">
        <v>119</v>
      </c>
      <c r="G6" s="76"/>
      <c r="H6" s="77" t="s">
        <v>3</v>
      </c>
    </row>
    <row r="7" spans="1:8" x14ac:dyDescent="0.3">
      <c r="A7" s="303"/>
      <c r="B7" s="80" t="s">
        <v>4</v>
      </c>
      <c r="C7" s="81">
        <f>(Input!D451)/1000</f>
        <v>5.0599999999999996</v>
      </c>
      <c r="D7" s="81">
        <f>(Input!G451)/1000</f>
        <v>50.834433491862121</v>
      </c>
      <c r="E7" s="102">
        <f>Input!H451</f>
        <v>4.6249725989668518</v>
      </c>
      <c r="F7" s="80">
        <f>(Input!C451)/1000</f>
        <v>1729.521</v>
      </c>
      <c r="G7" s="80">
        <f>(Input!E451)/1000</f>
        <v>36403.48859253453</v>
      </c>
      <c r="H7" s="102">
        <f>Input!F451</f>
        <v>4.9067885966899105</v>
      </c>
    </row>
    <row r="8" spans="1:8" x14ac:dyDescent="0.3">
      <c r="A8" s="303"/>
      <c r="B8" s="34" t="s">
        <v>32</v>
      </c>
      <c r="C8" s="38">
        <f>(Input!D455)/1000</f>
        <v>0.63600000000000001</v>
      </c>
      <c r="D8" s="38">
        <f>(Input!G455)/1000</f>
        <v>3.7573524522310398</v>
      </c>
      <c r="E8" s="103">
        <f>Input!H455</f>
        <v>19.795795845514</v>
      </c>
      <c r="F8" s="7">
        <f>(Input!C455)/1000</f>
        <v>240.53899999999999</v>
      </c>
      <c r="G8" s="7">
        <f>(Input!E455)/1000</f>
        <v>2926.1002724136101</v>
      </c>
      <c r="H8" s="103">
        <f>Input!F455</f>
        <v>22.7010953790851</v>
      </c>
    </row>
    <row r="9" spans="1:8" x14ac:dyDescent="0.3">
      <c r="A9" s="303"/>
      <c r="B9" s="34" t="s">
        <v>33</v>
      </c>
      <c r="C9" s="38">
        <f>(Input!D454)/1000</f>
        <v>1.6719999999999999</v>
      </c>
      <c r="D9" s="38">
        <f>(Input!G454)/1000</f>
        <v>5.0884552383714201</v>
      </c>
      <c r="E9" s="103">
        <f>Input!H454</f>
        <v>18.529532257004099</v>
      </c>
      <c r="F9" s="7">
        <f>(Input!C454)/1000</f>
        <v>642.62400000000002</v>
      </c>
      <c r="G9" s="7">
        <f>(Input!E454)/1000</f>
        <v>3916.87645386544</v>
      </c>
      <c r="H9" s="103">
        <f>Input!F454</f>
        <v>21.0161625341125</v>
      </c>
    </row>
    <row r="10" spans="1:8" x14ac:dyDescent="0.3">
      <c r="A10" s="303"/>
      <c r="B10" s="34" t="s">
        <v>45</v>
      </c>
      <c r="C10" s="38">
        <f>(Input!D459)/1000</f>
        <v>6.3E-2</v>
      </c>
      <c r="D10" s="38">
        <f>(Input!G459)/1000</f>
        <v>4.7843269284718497</v>
      </c>
      <c r="E10" s="103">
        <f>Input!H459</f>
        <v>14.2349689676946</v>
      </c>
      <c r="F10" s="7">
        <f>(Input!C459)/1000</f>
        <v>18.937999999999999</v>
      </c>
      <c r="G10" s="7">
        <f>(Input!E459)/1000</f>
        <v>2738.4819246357101</v>
      </c>
      <c r="H10" s="103">
        <f>Input!F459</f>
        <v>14.775569731886399</v>
      </c>
    </row>
    <row r="11" spans="1:8" x14ac:dyDescent="0.3">
      <c r="A11" s="303"/>
      <c r="B11" s="34" t="s">
        <v>34</v>
      </c>
      <c r="C11" s="38">
        <f>(Input!D453)/1000</f>
        <v>0.67200000000000004</v>
      </c>
      <c r="D11" s="38">
        <f>(Input!G453)/1000</f>
        <v>2.4140065192015299</v>
      </c>
      <c r="E11" s="103">
        <f>Input!H453</f>
        <v>19.634041985414701</v>
      </c>
      <c r="F11" s="7">
        <f>(Input!C453)/1000</f>
        <v>210.5</v>
      </c>
      <c r="G11" s="7">
        <f>(Input!E453)/1000</f>
        <v>1104.8368858093702</v>
      </c>
      <c r="H11" s="103">
        <f>Input!F453</f>
        <v>19.701760381447599</v>
      </c>
    </row>
    <row r="12" spans="1:8" x14ac:dyDescent="0.3">
      <c r="A12" s="303"/>
      <c r="B12" s="34" t="s">
        <v>35</v>
      </c>
      <c r="C12" s="38">
        <f>(Input!D452)/1000</f>
        <v>0.29399999999999998</v>
      </c>
      <c r="D12" s="38">
        <f>(Input!G452)/1000</f>
        <v>5.3416632595338793</v>
      </c>
      <c r="E12" s="103">
        <f>Input!H452</f>
        <v>14.828461705376601</v>
      </c>
      <c r="F12" s="7">
        <f>(Input!C452)/1000</f>
        <v>85.35</v>
      </c>
      <c r="G12" s="7">
        <f>(Input!E452)/1000</f>
        <v>3006.22556483584</v>
      </c>
      <c r="H12" s="103">
        <f>Input!F452</f>
        <v>15.139435322373499</v>
      </c>
    </row>
    <row r="13" spans="1:8" x14ac:dyDescent="0.3">
      <c r="A13" s="303"/>
      <c r="B13" s="34" t="s">
        <v>44</v>
      </c>
      <c r="C13" s="38">
        <f>(Input!D456)/1000</f>
        <v>1.133</v>
      </c>
      <c r="D13" s="38">
        <f>(Input!G456)/1000</f>
        <v>12.246389084895901</v>
      </c>
      <c r="E13" s="103">
        <f>Input!H456</f>
        <v>8.5191544990386099</v>
      </c>
      <c r="F13" s="7">
        <f>(Input!C456)/1000</f>
        <v>359.49299999999999</v>
      </c>
      <c r="G13" s="7">
        <f>(Input!E456)/1000</f>
        <v>8583.1138304134402</v>
      </c>
      <c r="H13" s="103">
        <f>Input!F456</f>
        <v>8.4869498894891002</v>
      </c>
    </row>
    <row r="14" spans="1:8" x14ac:dyDescent="0.3">
      <c r="A14" s="303"/>
      <c r="B14" s="34" t="s">
        <v>36</v>
      </c>
      <c r="C14" s="38">
        <f>(Input!D457)/1000</f>
        <v>0.55900000000000005</v>
      </c>
      <c r="D14" s="38">
        <f>(Input!G457)/1000</f>
        <v>9.6588588122929604</v>
      </c>
      <c r="E14" s="103">
        <f>Input!H457</f>
        <v>9.2779236394502007</v>
      </c>
      <c r="F14" s="7">
        <f>(Input!C457)/1000</f>
        <v>162.97</v>
      </c>
      <c r="G14" s="7">
        <f>(Input!E457)/1000</f>
        <v>8839.0577807159698</v>
      </c>
      <c r="H14" s="103">
        <f>Input!F457</f>
        <v>8.94487551701671</v>
      </c>
    </row>
    <row r="15" spans="1:8" x14ac:dyDescent="0.3">
      <c r="A15" s="303"/>
      <c r="B15" s="34" t="s">
        <v>37</v>
      </c>
      <c r="C15" s="38">
        <f>(Input!D458)/1000</f>
        <v>3.1E-2</v>
      </c>
      <c r="D15" s="38">
        <f>(Input!G458)/1000</f>
        <v>7.5433811968635505</v>
      </c>
      <c r="E15" s="103">
        <f>Input!H458</f>
        <v>12.421314078443601</v>
      </c>
      <c r="F15" s="7">
        <f>(Input!C458)/1000</f>
        <v>9.1069999999999993</v>
      </c>
      <c r="G15" s="7">
        <f>(Input!E458)/1000</f>
        <v>5288.79587984515</v>
      </c>
      <c r="H15" s="103">
        <f>Input!F458</f>
        <v>13.3406323053382</v>
      </c>
    </row>
    <row r="16" spans="1:8" x14ac:dyDescent="0.3">
      <c r="A16" s="303"/>
      <c r="B16" s="88" t="s">
        <v>5</v>
      </c>
      <c r="C16" s="89">
        <f>(Input!D460)/1000</f>
        <v>6.4340000000000002</v>
      </c>
      <c r="D16" s="89">
        <f>(Input!G460)/1000</f>
        <v>70.670806229556135</v>
      </c>
      <c r="E16" s="104">
        <f>Input!H460</f>
        <v>5.5009943161236832</v>
      </c>
      <c r="F16" s="88">
        <f>(Input!C460)/1000</f>
        <v>2593.634</v>
      </c>
      <c r="G16" s="88">
        <f>(Input!E460)/1000</f>
        <v>52799.723107595077</v>
      </c>
      <c r="H16" s="104">
        <f>Input!F460</f>
        <v>6.0796833785395421</v>
      </c>
    </row>
    <row r="17" spans="1:8" x14ac:dyDescent="0.3">
      <c r="A17" s="303"/>
      <c r="B17" s="34" t="s">
        <v>38</v>
      </c>
      <c r="C17" s="38">
        <f>(Input!D463)/1000</f>
        <v>0.995</v>
      </c>
      <c r="D17" s="38">
        <f>(Input!G463)/1000</f>
        <v>8.115587793429631</v>
      </c>
      <c r="E17" s="103">
        <f>Input!H463</f>
        <v>15.7022886653649</v>
      </c>
      <c r="F17" s="7">
        <f>(Input!C463)/1000</f>
        <v>321.21600000000001</v>
      </c>
      <c r="G17" s="7">
        <f>(Input!E463)/1000</f>
        <v>5831.8977172600999</v>
      </c>
      <c r="H17" s="103">
        <f>Input!F463</f>
        <v>16.962660822158401</v>
      </c>
    </row>
    <row r="18" spans="1:8" x14ac:dyDescent="0.3">
      <c r="A18" s="303"/>
      <c r="B18" s="34" t="s">
        <v>39</v>
      </c>
      <c r="C18" s="38">
        <f>(Input!D462)/1000</f>
        <v>5.8000000000000003E-2</v>
      </c>
      <c r="D18" s="38">
        <f>(Input!G462)/1000</f>
        <v>21.505783335564903</v>
      </c>
      <c r="E18" s="103">
        <f>Input!H462</f>
        <v>9.4800456663581194</v>
      </c>
      <c r="F18" s="7">
        <f>(Input!C462)/1000</f>
        <v>18.335000000000001</v>
      </c>
      <c r="G18" s="7">
        <f>(Input!E462)/1000</f>
        <v>14332.3372350505</v>
      </c>
      <c r="H18" s="103">
        <f>Input!F462</f>
        <v>9.8089649541200892</v>
      </c>
    </row>
    <row r="19" spans="1:8" x14ac:dyDescent="0.3">
      <c r="A19" s="303"/>
      <c r="B19" s="34" t="s">
        <v>40</v>
      </c>
      <c r="C19" s="38">
        <f>(Input!D461)/1000</f>
        <v>0.20100000000000001</v>
      </c>
      <c r="D19" s="38">
        <f>(Input!G461)/1000</f>
        <v>12.9383700998997</v>
      </c>
      <c r="E19" s="103">
        <f>Input!H461</f>
        <v>12.0297342035571</v>
      </c>
      <c r="F19" s="7">
        <f>(Input!C461)/1000</f>
        <v>74.927000000000007</v>
      </c>
      <c r="G19" s="7">
        <f>(Input!E461)/1000</f>
        <v>9620.6334746591092</v>
      </c>
      <c r="H19" s="103">
        <f>Input!F461</f>
        <v>13.588069299707</v>
      </c>
    </row>
    <row r="20" spans="1:8" x14ac:dyDescent="0.3">
      <c r="A20" s="303"/>
      <c r="B20" s="34" t="s">
        <v>41</v>
      </c>
      <c r="C20" s="38">
        <f>(Input!D464)/1000</f>
        <v>0.52700000000000002</v>
      </c>
      <c r="D20" s="38">
        <f>(Input!G464)/1000</f>
        <v>19.2799417174013</v>
      </c>
      <c r="E20" s="103">
        <f>Input!H464</f>
        <v>11.0463179196804</v>
      </c>
      <c r="F20" s="7">
        <f>(Input!C464)/1000</f>
        <v>188.238</v>
      </c>
      <c r="G20" s="7">
        <f>(Input!E464)/1000</f>
        <v>15250.239649512299</v>
      </c>
      <c r="H20" s="103">
        <f>Input!F464</f>
        <v>11.9190781510951</v>
      </c>
    </row>
    <row r="21" spans="1:8" x14ac:dyDescent="0.3">
      <c r="A21" s="303"/>
      <c r="B21" s="34" t="s">
        <v>42</v>
      </c>
      <c r="C21" s="38">
        <f>(Input!D465)/1000</f>
        <v>4.6529999999999996</v>
      </c>
      <c r="D21" s="38">
        <f>(Input!G465)/1000</f>
        <v>8.8311232832606095</v>
      </c>
      <c r="E21" s="103">
        <f>Input!H465</f>
        <v>17.4496719794165</v>
      </c>
      <c r="F21" s="7">
        <f>(Input!C465)/1000</f>
        <v>1990.9179999999999</v>
      </c>
      <c r="G21" s="7">
        <f>(Input!E465)/1000</f>
        <v>7764.6150311130705</v>
      </c>
      <c r="H21" s="103">
        <f>Input!F465</f>
        <v>19.686309487126302</v>
      </c>
    </row>
    <row r="22" spans="1:8" x14ac:dyDescent="0.3">
      <c r="A22" s="303"/>
      <c r="B22" s="94" t="s">
        <v>6</v>
      </c>
      <c r="C22" s="95">
        <f>(Input!D466)/1000</f>
        <v>4.3289999999999997</v>
      </c>
      <c r="D22" s="95">
        <f>(Input!G466)/1000</f>
        <v>11.187361918820699</v>
      </c>
      <c r="E22" s="105">
        <f>Input!H466</f>
        <v>11.2828488336813</v>
      </c>
      <c r="F22" s="94">
        <f>(Input!C466)/1000</f>
        <v>1959.8969999999999</v>
      </c>
      <c r="G22" s="94">
        <f>(Input!E466)/1000</f>
        <v>9349.1142846892908</v>
      </c>
      <c r="H22" s="105">
        <f>Input!F466</f>
        <v>12.171823307125401</v>
      </c>
    </row>
    <row r="23" spans="1:8" x14ac:dyDescent="0.3">
      <c r="A23" s="303"/>
      <c r="B23" s="33" t="s">
        <v>7</v>
      </c>
      <c r="C23" s="39">
        <f>(Input!D467)/1000</f>
        <v>15.823</v>
      </c>
      <c r="D23" s="39">
        <f>(Input!G467)/1000</f>
        <v>132.69260164023899</v>
      </c>
      <c r="E23" s="108">
        <f>Input!H467</f>
        <v>3.5535683504210316</v>
      </c>
      <c r="F23" s="107">
        <f>(Input!C467)/1000</f>
        <v>6283.0519999999997</v>
      </c>
      <c r="G23" s="107">
        <f>(Input!E467)/1000</f>
        <v>98552.32598481889</v>
      </c>
      <c r="H23" s="108">
        <f>Input!F467</f>
        <v>3.9022780646739093</v>
      </c>
    </row>
  </sheetData>
  <conditionalFormatting sqref="C7:D23">
    <cfRule type="cellIs" dxfId="7" priority="5" operator="lessThan">
      <formula>0.1</formula>
    </cfRule>
  </conditionalFormatting>
  <conditionalFormatting sqref="F7:G23">
    <cfRule type="cellIs" dxfId="6" priority="4" operator="lessThan">
      <formula>1</formula>
    </cfRule>
  </conditionalFormatting>
  <conditionalFormatting sqref="E7:E23 H7:H23">
    <cfRule type="cellIs" dxfId="5" priority="3" operator="equal">
      <formula>0</formula>
    </cfRule>
  </conditionalFormatting>
  <conditionalFormatting sqref="D7:E23">
    <cfRule type="expression" dxfId="4" priority="2">
      <formula>$E7&gt;25</formula>
    </cfRule>
  </conditionalFormatting>
  <conditionalFormatting sqref="G7:H23">
    <cfRule type="expression" dxfId="3" priority="1">
      <formula>$H7&gt;25</formula>
    </cfRule>
  </conditionalFormatting>
  <pageMargins left="0.75" right="0.75" top="1" bottom="1" header="0.5" footer="0.5"/>
  <pageSetup paperSize="9" scale="3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A765F-2B69-460F-AB8E-26D773D93CC5}">
  <sheetPr>
    <tabColor rgb="FFCCFFCC"/>
    <pageSetUpPr fitToPage="1"/>
  </sheetPr>
  <dimension ref="A1:F23"/>
  <sheetViews>
    <sheetView showGridLines="0" workbookViewId="0"/>
  </sheetViews>
  <sheetFormatPr defaultColWidth="10.6640625" defaultRowHeight="14.4" x14ac:dyDescent="0.3"/>
  <cols>
    <col min="1" max="1" width="11" customWidth="1"/>
    <col min="2" max="2" width="33.6640625" customWidth="1"/>
    <col min="3" max="4" width="17.6640625" customWidth="1"/>
    <col min="5" max="5" width="8.6640625" customWidth="1"/>
    <col min="6" max="6" width="17.6640625" customWidth="1"/>
    <col min="7" max="9" width="10.6640625" customWidth="1"/>
    <col min="11" max="11" width="10.6640625" customWidth="1"/>
  </cols>
  <sheetData>
    <row r="1" spans="1:6" x14ac:dyDescent="0.3">
      <c r="A1" s="301"/>
      <c r="B1" s="303"/>
      <c r="C1" s="304"/>
      <c r="D1" s="303"/>
      <c r="E1" s="298"/>
      <c r="F1" s="304"/>
    </row>
    <row r="2" spans="1:6" x14ac:dyDescent="0.3">
      <c r="A2" s="302" t="str">
        <f>Index!$B$13</f>
        <v>Table 8  Clearfelled area at the start of the forecast</v>
      </c>
      <c r="B2" s="305"/>
      <c r="C2" s="304"/>
      <c r="D2" s="303"/>
      <c r="E2" s="298"/>
      <c r="F2" s="304"/>
    </row>
    <row r="3" spans="1:6" x14ac:dyDescent="0.3">
      <c r="A3" s="303"/>
      <c r="B3" s="305"/>
      <c r="C3" s="304"/>
      <c r="D3" s="303"/>
      <c r="E3" s="298"/>
      <c r="F3" s="304"/>
    </row>
    <row r="4" spans="1:6" x14ac:dyDescent="0.3">
      <c r="A4" s="303"/>
      <c r="B4" s="303"/>
      <c r="C4" s="304"/>
      <c r="D4" s="303"/>
      <c r="E4" s="298"/>
      <c r="F4" s="304"/>
    </row>
    <row r="5" spans="1:6" ht="25.2" x14ac:dyDescent="0.3">
      <c r="A5" s="303"/>
      <c r="B5" s="135" t="s">
        <v>54</v>
      </c>
      <c r="C5" s="73" t="s">
        <v>78</v>
      </c>
      <c r="D5" s="74" t="s">
        <v>105</v>
      </c>
      <c r="E5" s="124"/>
      <c r="F5" s="78" t="s">
        <v>0</v>
      </c>
    </row>
    <row r="6" spans="1:6" x14ac:dyDescent="0.3">
      <c r="A6" s="303"/>
      <c r="B6" s="72"/>
      <c r="C6" s="79" t="s">
        <v>118</v>
      </c>
      <c r="D6" s="79"/>
      <c r="E6" s="77" t="s">
        <v>3</v>
      </c>
      <c r="F6" s="136" t="s">
        <v>120</v>
      </c>
    </row>
    <row r="7" spans="1:6" x14ac:dyDescent="0.3">
      <c r="A7" s="303"/>
      <c r="B7" s="80" t="s">
        <v>4</v>
      </c>
      <c r="C7" s="81">
        <f>(Input!C474)/1000</f>
        <v>8.2546300000000006</v>
      </c>
      <c r="D7" s="81">
        <f>(Input!D474)/1000</f>
        <v>8.8661199999999987</v>
      </c>
      <c r="E7" s="102">
        <f>Input!E474</f>
        <v>12.036226209071909</v>
      </c>
      <c r="F7" s="81">
        <f t="shared" ref="F7:F16" si="0">D7+C7</f>
        <v>17.120750000000001</v>
      </c>
    </row>
    <row r="8" spans="1:6" x14ac:dyDescent="0.3">
      <c r="A8" s="303"/>
      <c r="B8" s="34" t="s">
        <v>32</v>
      </c>
      <c r="C8" s="38">
        <f>(Input!C478)/1000</f>
        <v>1.2114200000000002</v>
      </c>
      <c r="D8" s="38">
        <f>(Input!D478)/1000</f>
        <v>1.1492100000000001</v>
      </c>
      <c r="E8" s="103">
        <f>Input!E478</f>
        <v>30.75</v>
      </c>
      <c r="F8" s="38">
        <f t="shared" si="0"/>
        <v>2.3606300000000005</v>
      </c>
    </row>
    <row r="9" spans="1:6" x14ac:dyDescent="0.3">
      <c r="A9" s="303"/>
      <c r="B9" s="34" t="s">
        <v>33</v>
      </c>
      <c r="C9" s="38">
        <f>(Input!C477)/1000</f>
        <v>3.0838800000000002</v>
      </c>
      <c r="D9" s="38">
        <f>(Input!D477)/1000</f>
        <v>1.26596</v>
      </c>
      <c r="E9" s="103">
        <f>Input!E477</f>
        <v>34.26</v>
      </c>
      <c r="F9" s="38">
        <f t="shared" si="0"/>
        <v>4.3498400000000004</v>
      </c>
    </row>
    <row r="10" spans="1:6" x14ac:dyDescent="0.3">
      <c r="A10" s="303"/>
      <c r="B10" s="34" t="s">
        <v>45</v>
      </c>
      <c r="C10" s="38">
        <f>(Input!C482)/1000</f>
        <v>0.81267</v>
      </c>
      <c r="D10" s="38">
        <f>(Input!D482)/1000</f>
        <v>0.57349000000000006</v>
      </c>
      <c r="E10" s="103">
        <f>Input!E482</f>
        <v>53.68</v>
      </c>
      <c r="F10" s="38">
        <f t="shared" si="0"/>
        <v>1.3861600000000001</v>
      </c>
    </row>
    <row r="11" spans="1:6" x14ac:dyDescent="0.3">
      <c r="A11" s="303"/>
      <c r="B11" s="34" t="s">
        <v>34</v>
      </c>
      <c r="C11" s="38">
        <f>(Input!C476)/1000</f>
        <v>0.28317999999999999</v>
      </c>
      <c r="D11" s="38">
        <f>(Input!D476)/1000</f>
        <v>0.28958999999999996</v>
      </c>
      <c r="E11" s="103">
        <f>Input!E476</f>
        <v>54.94</v>
      </c>
      <c r="F11" s="38">
        <f t="shared" si="0"/>
        <v>0.57277</v>
      </c>
    </row>
    <row r="12" spans="1:6" x14ac:dyDescent="0.3">
      <c r="A12" s="303"/>
      <c r="B12" s="34" t="s">
        <v>35</v>
      </c>
      <c r="C12" s="38">
        <f>(Input!C475)/1000</f>
        <v>0.91930999999999996</v>
      </c>
      <c r="D12" s="38">
        <f>(Input!D475)/1000</f>
        <v>0.11688</v>
      </c>
      <c r="E12" s="103">
        <f>Input!E475</f>
        <v>71.760000000000005</v>
      </c>
      <c r="F12" s="38">
        <f t="shared" si="0"/>
        <v>1.0361899999999999</v>
      </c>
    </row>
    <row r="13" spans="1:6" x14ac:dyDescent="0.3">
      <c r="A13" s="303"/>
      <c r="B13" s="34" t="s">
        <v>44</v>
      </c>
      <c r="C13" s="38">
        <f>(Input!C479)/1000</f>
        <v>0.46873000000000004</v>
      </c>
      <c r="D13" s="38">
        <f>(Input!D479)/1000</f>
        <v>1.2958499999999999</v>
      </c>
      <c r="E13" s="103">
        <f>Input!E479</f>
        <v>28.41</v>
      </c>
      <c r="F13" s="38">
        <f t="shared" si="0"/>
        <v>1.76458</v>
      </c>
    </row>
    <row r="14" spans="1:6" x14ac:dyDescent="0.3">
      <c r="A14" s="303"/>
      <c r="B14" s="34" t="s">
        <v>36</v>
      </c>
      <c r="C14" s="38">
        <f>(Input!C480)/1000</f>
        <v>0.80601</v>
      </c>
      <c r="D14" s="38">
        <f>(Input!D480)/1000</f>
        <v>2.9657199999999997</v>
      </c>
      <c r="E14" s="103">
        <f>Input!E480</f>
        <v>19</v>
      </c>
      <c r="F14" s="38">
        <f t="shared" si="0"/>
        <v>3.7717299999999998</v>
      </c>
    </row>
    <row r="15" spans="1:6" x14ac:dyDescent="0.3">
      <c r="A15" s="303"/>
      <c r="B15" s="34" t="s">
        <v>37</v>
      </c>
      <c r="C15" s="38">
        <f>(Input!C481)/1000</f>
        <v>0.66943000000000008</v>
      </c>
      <c r="D15" s="38">
        <f>(Input!D481)/1000</f>
        <v>1.2094200000000002</v>
      </c>
      <c r="E15" s="103">
        <f>Input!E481</f>
        <v>40.98</v>
      </c>
      <c r="F15" s="38">
        <f t="shared" si="0"/>
        <v>1.8788500000000004</v>
      </c>
    </row>
    <row r="16" spans="1:6" x14ac:dyDescent="0.3">
      <c r="A16" s="303"/>
      <c r="B16" s="88" t="s">
        <v>5</v>
      </c>
      <c r="C16" s="89">
        <f>(Input!C483)/1000</f>
        <v>39.123380000000004</v>
      </c>
      <c r="D16" s="89">
        <f>(Input!D483)/1000</f>
        <v>42.734250000000003</v>
      </c>
      <c r="E16" s="104">
        <f>Input!E483</f>
        <v>5.9454799891316492</v>
      </c>
      <c r="F16" s="89">
        <f t="shared" si="0"/>
        <v>81.85763</v>
      </c>
    </row>
    <row r="17" spans="1:6" x14ac:dyDescent="0.3">
      <c r="A17" s="303"/>
      <c r="B17" s="34" t="s">
        <v>38</v>
      </c>
      <c r="C17" s="38">
        <f>(Input!C486)/1000</f>
        <v>8.8627500000000001</v>
      </c>
      <c r="D17" s="38">
        <f>(Input!D486)/1000</f>
        <v>11.12561</v>
      </c>
      <c r="E17" s="103">
        <f>Input!E486</f>
        <v>11.61</v>
      </c>
      <c r="F17" s="38">
        <f t="shared" ref="F17:F23" si="1">D17+C17</f>
        <v>19.98836</v>
      </c>
    </row>
    <row r="18" spans="1:6" x14ac:dyDescent="0.3">
      <c r="A18" s="303"/>
      <c r="B18" s="34" t="s">
        <v>39</v>
      </c>
      <c r="C18" s="38">
        <f>(Input!C485)/1000</f>
        <v>5.0934099999999995</v>
      </c>
      <c r="D18" s="38">
        <f>(Input!D485)/1000</f>
        <v>5.2343400000000004</v>
      </c>
      <c r="E18" s="103">
        <f>Input!E485</f>
        <v>17.52</v>
      </c>
      <c r="F18" s="38">
        <f t="shared" si="1"/>
        <v>10.32775</v>
      </c>
    </row>
    <row r="19" spans="1:6" x14ac:dyDescent="0.3">
      <c r="A19" s="303"/>
      <c r="B19" s="34" t="s">
        <v>40</v>
      </c>
      <c r="C19" s="38">
        <f>(Input!C484)/1000</f>
        <v>2.1567500000000002</v>
      </c>
      <c r="D19" s="38">
        <f>(Input!D484)/1000</f>
        <v>3.40734</v>
      </c>
      <c r="E19" s="103">
        <f>Input!E484</f>
        <v>22.85</v>
      </c>
      <c r="F19" s="38">
        <f t="shared" si="1"/>
        <v>5.5640900000000002</v>
      </c>
    </row>
    <row r="20" spans="1:6" x14ac:dyDescent="0.3">
      <c r="A20" s="303"/>
      <c r="B20" s="34" t="s">
        <v>41</v>
      </c>
      <c r="C20" s="38">
        <f>(Input!C487)/1000</f>
        <v>10.575510000000001</v>
      </c>
      <c r="D20" s="38">
        <f>(Input!D487)/1000</f>
        <v>10.789729999999999</v>
      </c>
      <c r="E20" s="103">
        <f>Input!E487</f>
        <v>11.51</v>
      </c>
      <c r="F20" s="38">
        <f t="shared" si="1"/>
        <v>21.36524</v>
      </c>
    </row>
    <row r="21" spans="1:6" x14ac:dyDescent="0.3">
      <c r="A21" s="303"/>
      <c r="B21" s="34" t="s">
        <v>42</v>
      </c>
      <c r="C21" s="38">
        <f>(Input!C488)/1000</f>
        <v>12.434959999999998</v>
      </c>
      <c r="D21" s="38">
        <f>(Input!D488)/1000</f>
        <v>12.17723</v>
      </c>
      <c r="E21" s="103">
        <f>Input!E488</f>
        <v>11.01</v>
      </c>
      <c r="F21" s="38">
        <f t="shared" si="1"/>
        <v>24.612189999999998</v>
      </c>
    </row>
    <row r="22" spans="1:6" x14ac:dyDescent="0.3">
      <c r="A22" s="303"/>
      <c r="B22" s="94" t="s">
        <v>6</v>
      </c>
      <c r="C22" s="95">
        <f>(Input!C489)/1000</f>
        <v>5.0056200000000004</v>
      </c>
      <c r="D22" s="95">
        <f>(Input!D489)/1000</f>
        <v>2.2042800000000002</v>
      </c>
      <c r="E22" s="105">
        <f>Input!E489</f>
        <v>20.79</v>
      </c>
      <c r="F22" s="95">
        <f t="shared" si="1"/>
        <v>7.2099000000000011</v>
      </c>
    </row>
    <row r="23" spans="1:6" x14ac:dyDescent="0.3">
      <c r="A23" s="303"/>
      <c r="B23" s="33" t="s">
        <v>7</v>
      </c>
      <c r="C23" s="39">
        <f>(Input!C490)/1000</f>
        <v>52.383630000000004</v>
      </c>
      <c r="D23" s="39">
        <f>(Input!D490)/1000</f>
        <v>53.804649999999995</v>
      </c>
      <c r="E23" s="108">
        <f>Input!E490</f>
        <v>5.1921342194870608</v>
      </c>
      <c r="F23" s="39">
        <f t="shared" si="1"/>
        <v>106.18827999999999</v>
      </c>
    </row>
  </sheetData>
  <conditionalFormatting sqref="C7:D23 F7:F23">
    <cfRule type="cellIs" dxfId="2" priority="3" operator="lessThan">
      <formula>0.1</formula>
    </cfRule>
  </conditionalFormatting>
  <conditionalFormatting sqref="E7:E23">
    <cfRule type="cellIs" dxfId="1" priority="2" operator="equal">
      <formula>0</formula>
    </cfRule>
  </conditionalFormatting>
  <conditionalFormatting sqref="D7:E23">
    <cfRule type="expression" dxfId="0" priority="1">
      <formula>$E7&gt;25</formula>
    </cfRule>
  </conditionalFormatting>
  <pageMargins left="0.75" right="0.75" top="1" bottom="1" header="0.5" footer="0.5"/>
  <pageSetup paperSize="9" scale="3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Index</vt:lpstr>
      <vt:lpstr>NFI Regions</vt:lpstr>
      <vt:lpstr>Table 1</vt:lpstr>
      <vt:lpstr>Table 2</vt:lpstr>
      <vt:lpstr>Table 3</vt:lpstr>
      <vt:lpstr>Table 4</vt:lpstr>
      <vt:lpstr>Table 5</vt:lpstr>
      <vt:lpstr>Table 6 </vt:lpstr>
      <vt:lpstr>Table 8</vt:lpstr>
      <vt:lpstr>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Swan</dc:creator>
  <cp:lastModifiedBy>Nancy Burns</cp:lastModifiedBy>
  <dcterms:created xsi:type="dcterms:W3CDTF">2022-07-04T09:09:33Z</dcterms:created>
  <dcterms:modified xsi:type="dcterms:W3CDTF">2022-08-03T14:19:03Z</dcterms:modified>
</cp:coreProperties>
</file>